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1_保険者支援担当\21_各種統計資料\02_審査支払状況の更新\令和４年度分\令和４年度分（訪看点数修正）\"/>
    </mc:Choice>
  </mc:AlternateContent>
  <bookViews>
    <workbookView xWindow="9600" yWindow="-15" windowWidth="9645" windowHeight="11745" tabRatio="700"/>
  </bookViews>
  <sheets>
    <sheet name="確定件数" sheetId="58" r:id="rId1"/>
    <sheet name="確定点数" sheetId="59" r:id="rId2"/>
    <sheet name="グラフ(合計)" sheetId="72" r:id="rId3"/>
    <sheet name="グラフ(国保一般)" sheetId="61" r:id="rId4"/>
    <sheet name="グラフ(国保退職)" sheetId="70" r:id="rId5"/>
    <sheet name="グラフ(後期高齢者医療)" sheetId="73" r:id="rId6"/>
  </sheets>
  <definedNames>
    <definedName name="_xlnm.Print_Area" localSheetId="5">'グラフ(後期高齢者医療)'!$A$1:$L$62</definedName>
    <definedName name="_xlnm.Print_Area" localSheetId="2">'グラフ(合計)'!$A$1:$L$62</definedName>
    <definedName name="_xlnm.Print_Area" localSheetId="3">'グラフ(国保一般)'!$A$1:$L$62</definedName>
    <definedName name="_xlnm.Print_Area" localSheetId="4">'グラフ(国保退職)'!$A$1:$L$62</definedName>
    <definedName name="_xlnm.Print_Area" localSheetId="0">確定件数!$A$1:$O$43</definedName>
    <definedName name="_xlnm.Print_Area" localSheetId="1">確定点数!$A$1:$O$45</definedName>
  </definedNames>
  <calcPr calcId="152511"/>
</workbook>
</file>

<file path=xl/calcChain.xml><?xml version="1.0" encoding="utf-8"?>
<calcChain xmlns="http://schemas.openxmlformats.org/spreadsheetml/2006/main">
  <c r="E42" i="59" l="1"/>
  <c r="F42" i="59"/>
  <c r="G42" i="59"/>
  <c r="H42" i="59"/>
  <c r="I42" i="59"/>
  <c r="J42" i="59"/>
  <c r="K42" i="59"/>
  <c r="L42" i="59"/>
  <c r="M42" i="59"/>
  <c r="N42" i="59"/>
  <c r="O42" i="59"/>
  <c r="D42" i="59"/>
  <c r="E32" i="59"/>
  <c r="F32" i="59"/>
  <c r="G32" i="59"/>
  <c r="H32" i="59"/>
  <c r="I32" i="59"/>
  <c r="J32" i="59"/>
  <c r="K32" i="59"/>
  <c r="L32" i="59"/>
  <c r="M32" i="59"/>
  <c r="N32" i="59"/>
  <c r="O32" i="59"/>
  <c r="K12" i="59"/>
  <c r="O12" i="59"/>
  <c r="L12" i="59"/>
  <c r="D32" i="59"/>
  <c r="E22" i="59"/>
  <c r="F22" i="59"/>
  <c r="G22" i="59"/>
  <c r="H22" i="59"/>
  <c r="I22" i="59"/>
  <c r="J22" i="59"/>
  <c r="K22" i="59"/>
  <c r="L22" i="59"/>
  <c r="M22" i="59"/>
  <c r="N22" i="59"/>
  <c r="O22" i="59"/>
  <c r="D22" i="59"/>
  <c r="L11" i="59"/>
  <c r="M37" i="58"/>
  <c r="M42" i="58"/>
  <c r="M13" i="58"/>
  <c r="L17" i="58"/>
  <c r="L22" i="58"/>
  <c r="M17" i="58"/>
  <c r="M22" i="58"/>
  <c r="D4" i="58"/>
  <c r="E4" i="58"/>
  <c r="F4" i="58"/>
  <c r="G4" i="58"/>
  <c r="H4" i="58"/>
  <c r="I4" i="58"/>
  <c r="J4" i="58"/>
  <c r="K4" i="58"/>
  <c r="L4" i="58"/>
  <c r="M4" i="58"/>
  <c r="N4" i="58"/>
  <c r="O4" i="58"/>
  <c r="D5" i="58"/>
  <c r="E5" i="58"/>
  <c r="F5" i="58"/>
  <c r="G5" i="58"/>
  <c r="H5" i="58"/>
  <c r="I5" i="58"/>
  <c r="J5" i="58"/>
  <c r="K5" i="58"/>
  <c r="L5" i="58"/>
  <c r="M5" i="58"/>
  <c r="N5" i="58"/>
  <c r="O5" i="58"/>
  <c r="D6" i="58"/>
  <c r="E6" i="58"/>
  <c r="F6" i="58"/>
  <c r="G6" i="58"/>
  <c r="H6" i="58"/>
  <c r="I6" i="58"/>
  <c r="J6" i="58"/>
  <c r="K6" i="58"/>
  <c r="L6" i="58"/>
  <c r="M6" i="58"/>
  <c r="N6" i="58"/>
  <c r="O6" i="58"/>
  <c r="D8" i="58"/>
  <c r="E8" i="58"/>
  <c r="F8" i="58"/>
  <c r="G8" i="58"/>
  <c r="H8" i="58"/>
  <c r="I8" i="58"/>
  <c r="J8" i="58"/>
  <c r="K8" i="58"/>
  <c r="L8" i="58"/>
  <c r="M8" i="58"/>
  <c r="N8" i="58"/>
  <c r="O8" i="58"/>
  <c r="D11" i="58"/>
  <c r="E11" i="58"/>
  <c r="F11" i="58"/>
  <c r="G11" i="58"/>
  <c r="H11" i="58"/>
  <c r="I11" i="58"/>
  <c r="J11" i="58"/>
  <c r="K11" i="58"/>
  <c r="L11" i="58"/>
  <c r="M11" i="58"/>
  <c r="N11" i="58"/>
  <c r="O11" i="58"/>
  <c r="E33" i="58"/>
  <c r="E37" i="58"/>
  <c r="E42" i="58"/>
  <c r="E37" i="59"/>
  <c r="F37" i="59"/>
  <c r="G37" i="59"/>
  <c r="H37" i="59"/>
  <c r="I37" i="59"/>
  <c r="J37" i="59"/>
  <c r="K37" i="59"/>
  <c r="L37" i="59"/>
  <c r="M37" i="59"/>
  <c r="N37" i="59"/>
  <c r="O37" i="59"/>
  <c r="D37" i="59"/>
  <c r="E33" i="59"/>
  <c r="F33" i="59"/>
  <c r="G33" i="59"/>
  <c r="H33" i="59"/>
  <c r="I33" i="59"/>
  <c r="I3" i="59"/>
  <c r="J33" i="59"/>
  <c r="K33" i="59"/>
  <c r="L33" i="59"/>
  <c r="M33" i="59"/>
  <c r="N33" i="59"/>
  <c r="O33" i="59"/>
  <c r="D33" i="59"/>
  <c r="E27" i="59"/>
  <c r="F27" i="59"/>
  <c r="G27" i="59"/>
  <c r="G7" i="59"/>
  <c r="H27" i="59"/>
  <c r="I27" i="59"/>
  <c r="J27" i="59"/>
  <c r="K27" i="59"/>
  <c r="L27" i="59"/>
  <c r="M27" i="59"/>
  <c r="N27" i="59"/>
  <c r="O27" i="59"/>
  <c r="D27" i="59"/>
  <c r="E23" i="59"/>
  <c r="F23" i="59"/>
  <c r="F3" i="59"/>
  <c r="G23" i="59"/>
  <c r="H23" i="59"/>
  <c r="I23" i="59"/>
  <c r="J23" i="59"/>
  <c r="K23" i="59"/>
  <c r="L23" i="59"/>
  <c r="M23" i="59"/>
  <c r="N23" i="59"/>
  <c r="O23" i="59"/>
  <c r="D23" i="59"/>
  <c r="E17" i="59"/>
  <c r="F17" i="59"/>
  <c r="G17" i="59"/>
  <c r="H17" i="59"/>
  <c r="I17" i="59"/>
  <c r="J17" i="59"/>
  <c r="K17" i="59"/>
  <c r="L17" i="59"/>
  <c r="M17" i="59"/>
  <c r="N17" i="59"/>
  <c r="O17" i="59"/>
  <c r="D17" i="59"/>
  <c r="E13" i="59"/>
  <c r="E3" i="59"/>
  <c r="F13" i="59"/>
  <c r="G13" i="59"/>
  <c r="G3" i="59"/>
  <c r="H13" i="59"/>
  <c r="I13" i="59"/>
  <c r="J13" i="59"/>
  <c r="J3" i="59"/>
  <c r="K13" i="59"/>
  <c r="K3" i="59"/>
  <c r="L13" i="59"/>
  <c r="M13" i="59"/>
  <c r="N13" i="59"/>
  <c r="O13" i="59"/>
  <c r="D13" i="59"/>
  <c r="F37" i="58"/>
  <c r="F42" i="58"/>
  <c r="G37" i="58"/>
  <c r="G42" i="58"/>
  <c r="H37" i="58"/>
  <c r="H42" i="58"/>
  <c r="I37" i="58"/>
  <c r="I42" i="58"/>
  <c r="J37" i="58"/>
  <c r="J42" i="58"/>
  <c r="K37" i="58"/>
  <c r="K42" i="58"/>
  <c r="L37" i="58"/>
  <c r="L42" i="58"/>
  <c r="N37" i="58"/>
  <c r="N42" i="58"/>
  <c r="O37" i="58"/>
  <c r="O42" i="58"/>
  <c r="O12" i="58"/>
  <c r="D37" i="58"/>
  <c r="D42" i="58"/>
  <c r="F33" i="58"/>
  <c r="G33" i="58"/>
  <c r="H33" i="58"/>
  <c r="I33" i="58"/>
  <c r="J33" i="58"/>
  <c r="K33" i="58"/>
  <c r="L33" i="58"/>
  <c r="M33" i="58"/>
  <c r="N33" i="58"/>
  <c r="O33" i="58"/>
  <c r="O3" i="58"/>
  <c r="D33" i="58"/>
  <c r="E27" i="58"/>
  <c r="E32" i="58"/>
  <c r="F27" i="58"/>
  <c r="F32" i="58"/>
  <c r="G27" i="58"/>
  <c r="G32" i="58"/>
  <c r="H27" i="58"/>
  <c r="I27" i="58"/>
  <c r="I32" i="58"/>
  <c r="J27" i="58"/>
  <c r="J32" i="58"/>
  <c r="K27" i="58"/>
  <c r="K32" i="58"/>
  <c r="L27" i="58"/>
  <c r="L32" i="58"/>
  <c r="M27" i="58"/>
  <c r="M32" i="58"/>
  <c r="N27" i="58"/>
  <c r="N32" i="58"/>
  <c r="O27" i="58"/>
  <c r="O32" i="58"/>
  <c r="D27" i="58"/>
  <c r="D32" i="58"/>
  <c r="E23" i="58"/>
  <c r="F23" i="58"/>
  <c r="G23" i="58"/>
  <c r="G3" i="58"/>
  <c r="H23" i="58"/>
  <c r="I23" i="58"/>
  <c r="J23" i="58"/>
  <c r="K23" i="58"/>
  <c r="L23" i="58"/>
  <c r="M23" i="58"/>
  <c r="N23" i="58"/>
  <c r="O23" i="58"/>
  <c r="D23" i="58"/>
  <c r="E17" i="58"/>
  <c r="F17" i="58"/>
  <c r="G17" i="58"/>
  <c r="G22" i="58"/>
  <c r="H17" i="58"/>
  <c r="H22" i="58"/>
  <c r="I17" i="58"/>
  <c r="I22" i="58"/>
  <c r="J17" i="58"/>
  <c r="J22" i="58"/>
  <c r="K17" i="58"/>
  <c r="K22" i="58"/>
  <c r="N17" i="58"/>
  <c r="O17" i="58"/>
  <c r="O22" i="58"/>
  <c r="D17" i="58"/>
  <c r="D22" i="58"/>
  <c r="E13" i="58"/>
  <c r="E3" i="58"/>
  <c r="F13" i="58"/>
  <c r="F3" i="58"/>
  <c r="G13" i="58"/>
  <c r="H13" i="58"/>
  <c r="I13" i="58"/>
  <c r="J13" i="58"/>
  <c r="K13" i="58"/>
  <c r="L13" i="58"/>
  <c r="N13" i="58"/>
  <c r="O13" i="58"/>
  <c r="D13" i="58"/>
  <c r="G5" i="59"/>
  <c r="O4" i="59"/>
  <c r="O5" i="59"/>
  <c r="O6" i="59"/>
  <c r="O8" i="59"/>
  <c r="O9" i="59"/>
  <c r="O10" i="59"/>
  <c r="N4" i="59"/>
  <c r="N5" i="59"/>
  <c r="N6" i="59"/>
  <c r="N8" i="59"/>
  <c r="N9" i="59"/>
  <c r="N10" i="59"/>
  <c r="M4" i="59"/>
  <c r="M5" i="59"/>
  <c r="M6" i="59"/>
  <c r="M8" i="59"/>
  <c r="M9" i="59"/>
  <c r="M10" i="59"/>
  <c r="M11" i="59"/>
  <c r="L4" i="59"/>
  <c r="L5" i="59"/>
  <c r="L6" i="59"/>
  <c r="L8" i="59"/>
  <c r="L9" i="59"/>
  <c r="L10" i="59"/>
  <c r="K4" i="59"/>
  <c r="K5" i="59"/>
  <c r="K6" i="59"/>
  <c r="K8" i="59"/>
  <c r="K9" i="59"/>
  <c r="K10" i="59"/>
  <c r="J4" i="59"/>
  <c r="J5" i="59"/>
  <c r="J6" i="59"/>
  <c r="J8" i="59"/>
  <c r="J9" i="59"/>
  <c r="J10" i="59"/>
  <c r="J11" i="59"/>
  <c r="I4" i="59"/>
  <c r="I5" i="59"/>
  <c r="I6" i="59"/>
  <c r="I8" i="59"/>
  <c r="I9" i="59"/>
  <c r="I10" i="59"/>
  <c r="H4" i="59"/>
  <c r="H5" i="59"/>
  <c r="H6" i="59"/>
  <c r="H8" i="59"/>
  <c r="H9" i="59"/>
  <c r="H10" i="59"/>
  <c r="G4" i="59"/>
  <c r="G6" i="59"/>
  <c r="G8" i="59"/>
  <c r="G9" i="59"/>
  <c r="G10" i="59"/>
  <c r="E11" i="59"/>
  <c r="E10" i="59"/>
  <c r="E9" i="59"/>
  <c r="E8" i="59"/>
  <c r="E6" i="59"/>
  <c r="E5" i="59"/>
  <c r="E4" i="59"/>
  <c r="D10" i="59"/>
  <c r="D9" i="59"/>
  <c r="D8" i="59"/>
  <c r="D6" i="59"/>
  <c r="D5" i="59"/>
  <c r="D4" i="59"/>
  <c r="F4" i="59"/>
  <c r="F5" i="59"/>
  <c r="F6" i="59"/>
  <c r="F8" i="59"/>
  <c r="F9" i="59"/>
  <c r="F10" i="59"/>
  <c r="F11" i="59"/>
  <c r="F22" i="58"/>
  <c r="E22" i="58"/>
  <c r="D3" i="58"/>
  <c r="D7" i="58"/>
  <c r="H32" i="58"/>
  <c r="L7" i="58"/>
  <c r="L3" i="59"/>
  <c r="J7" i="59"/>
  <c r="J7" i="58"/>
  <c r="J12" i="58"/>
  <c r="J3" i="58"/>
  <c r="I7" i="59"/>
  <c r="I7" i="58"/>
  <c r="I12" i="58"/>
  <c r="I3" i="58"/>
  <c r="H3" i="59"/>
  <c r="H7" i="59"/>
  <c r="H7" i="58"/>
  <c r="H3" i="58"/>
  <c r="H12" i="58"/>
  <c r="G12" i="58"/>
  <c r="G7" i="58"/>
  <c r="F7" i="59"/>
  <c r="F12" i="58"/>
  <c r="F7" i="58"/>
  <c r="E7" i="59"/>
  <c r="E12" i="58"/>
  <c r="E7" i="58"/>
  <c r="D3" i="59"/>
  <c r="D7" i="59"/>
  <c r="D12" i="58"/>
  <c r="L7" i="59"/>
  <c r="L3" i="58"/>
  <c r="L12" i="58"/>
  <c r="K7" i="59"/>
  <c r="K3" i="58"/>
  <c r="K12" i="58"/>
  <c r="K7" i="58"/>
  <c r="M7" i="58"/>
  <c r="M3" i="58"/>
  <c r="M12" i="58"/>
  <c r="N3" i="59"/>
  <c r="N7" i="59"/>
  <c r="N7" i="58"/>
  <c r="N3" i="58"/>
  <c r="N22" i="58"/>
  <c r="N12" i="58"/>
  <c r="M3" i="59"/>
  <c r="M7" i="59"/>
  <c r="O7" i="58"/>
  <c r="O3" i="59"/>
  <c r="O7" i="59"/>
  <c r="N11" i="59"/>
  <c r="O11" i="59"/>
  <c r="K11" i="59"/>
  <c r="I11" i="59"/>
  <c r="H11" i="59"/>
  <c r="G11" i="59"/>
  <c r="D11" i="59"/>
  <c r="F12" i="59"/>
  <c r="E12" i="59"/>
  <c r="N12" i="59"/>
  <c r="I12" i="59"/>
  <c r="H12" i="59"/>
  <c r="D12" i="59"/>
  <c r="M12" i="59"/>
  <c r="J12" i="59"/>
  <c r="G12" i="59"/>
</calcChain>
</file>

<file path=xl/comments1.xml><?xml version="1.0" encoding="utf-8"?>
<comments xmlns="http://schemas.openxmlformats.org/spreadsheetml/2006/main">
  <authors>
    <author>ociblocaluser</author>
  </authors>
  <commentList>
    <comment ref="J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10月分まで検算済み</t>
        </r>
      </text>
    </commen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12月審査分まで検算済み</t>
        </r>
      </text>
    </comment>
    <comment ref="O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3月審査分まで検算済み。</t>
        </r>
      </text>
    </comment>
  </commentList>
</comments>
</file>

<file path=xl/comments2.xml><?xml version="1.0" encoding="utf-8"?>
<comments xmlns="http://schemas.openxmlformats.org/spreadsheetml/2006/main">
  <authors>
    <author>ociblocaluser</author>
  </authors>
  <commentList>
    <comment ref="J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10月分まで検算済み
</t>
        </r>
      </text>
    </comment>
    <comment ref="L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12月審査分まで検算済み
</t>
        </r>
      </text>
    </comment>
    <comment ref="O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3月審査分まで検算済み。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<sst xmlns="http://schemas.openxmlformats.org/spreadsheetml/2006/main" count="257" uniqueCount="52">
  <si>
    <t>一般被保険者分</t>
    <rPh sb="0" eb="2">
      <t>イッパン</t>
    </rPh>
    <rPh sb="2" eb="6">
      <t>ヒホケンシャ</t>
    </rPh>
    <rPh sb="6" eb="7">
      <t>ブン</t>
    </rPh>
    <phoneticPr fontId="2"/>
  </si>
  <si>
    <t>診療費</t>
    <rPh sb="0" eb="3">
      <t>シンリョウヒ</t>
    </rPh>
    <phoneticPr fontId="2"/>
  </si>
  <si>
    <t>計</t>
  </si>
  <si>
    <t>医科診療</t>
    <rPh sb="0" eb="2">
      <t>イカ</t>
    </rPh>
    <phoneticPr fontId="4"/>
  </si>
  <si>
    <t>4月</t>
  </si>
  <si>
    <t xml:space="preserve">退職被保険者等 </t>
    <rPh sb="0" eb="2">
      <t>タイショク</t>
    </rPh>
    <rPh sb="2" eb="7">
      <t>ヒホケンシャナド</t>
    </rPh>
    <phoneticPr fontId="2"/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</si>
  <si>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</si>
  <si>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</si>
  <si>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</si>
  <si>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</si>
  <si>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</si>
  <si>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</si>
  <si>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</si>
  <si>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</si>
  <si>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</si>
  <si>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確定件数</t>
    <rPh sb="0" eb="2">
      <t>カクテイ</t>
    </rPh>
    <rPh sb="2" eb="4">
      <t>ケンスウ</t>
    </rPh>
    <phoneticPr fontId="4"/>
  </si>
  <si>
    <t>確定点数</t>
    <rPh sb="0" eb="2">
      <t>カクテイ</t>
    </rPh>
    <rPh sb="2" eb="4">
      <t>テンスウ</t>
    </rPh>
    <phoneticPr fontId="4"/>
  </si>
  <si>
    <t>医科入院</t>
    <rPh sb="0" eb="2">
      <t>イカ</t>
    </rPh>
    <rPh sb="2" eb="3">
      <t>イリ</t>
    </rPh>
    <rPh sb="3" eb="4">
      <t>イン</t>
    </rPh>
    <phoneticPr fontId="2"/>
  </si>
  <si>
    <t>医科入院外</t>
    <rPh sb="2" eb="4">
      <t>ニュウイン</t>
    </rPh>
    <rPh sb="4" eb="5">
      <t>ガイ</t>
    </rPh>
    <phoneticPr fontId="2"/>
  </si>
  <si>
    <t>医科入院</t>
    <rPh sb="2" eb="3">
      <t>イリ</t>
    </rPh>
    <rPh sb="3" eb="4">
      <t>イン</t>
    </rPh>
    <phoneticPr fontId="2"/>
  </si>
  <si>
    <t>合計</t>
    <rPh sb="0" eb="2">
      <t>ゴウケイ</t>
    </rPh>
    <phoneticPr fontId="2"/>
  </si>
  <si>
    <t>合　計</t>
    <rPh sb="0" eb="1">
      <t>ゴウ</t>
    </rPh>
    <rPh sb="2" eb="3">
      <t>ケイ</t>
    </rPh>
    <phoneticPr fontId="2"/>
  </si>
  <si>
    <t>合      計</t>
    <rPh sb="0" eb="1">
      <t>ゴウ</t>
    </rPh>
    <phoneticPr fontId="2"/>
  </si>
  <si>
    <t>国民健康保険団体連合会事業状況報告書より</t>
    <rPh sb="0" eb="2">
      <t>コクミン</t>
    </rPh>
    <rPh sb="2" eb="4">
      <t>ケンコウ</t>
    </rPh>
    <rPh sb="4" eb="6">
      <t>ホケン</t>
    </rPh>
    <rPh sb="6" eb="8">
      <t>ダンタイ</t>
    </rPh>
    <rPh sb="8" eb="10">
      <t>レンゴウ</t>
    </rPh>
    <rPh sb="10" eb="11">
      <t>カイ</t>
    </rPh>
    <rPh sb="11" eb="13">
      <t>ジギョウ</t>
    </rPh>
    <rPh sb="13" eb="15">
      <t>ジョウキョウ</t>
    </rPh>
    <rPh sb="15" eb="18">
      <t>ホウコクショ</t>
    </rPh>
    <phoneticPr fontId="4"/>
  </si>
  <si>
    <t>歯科診療</t>
    <phoneticPr fontId="4"/>
  </si>
  <si>
    <t>薬剤の支給</t>
    <phoneticPr fontId="4"/>
  </si>
  <si>
    <t>一般診療</t>
    <phoneticPr fontId="4"/>
  </si>
  <si>
    <t>訪問看護療養費</t>
    <phoneticPr fontId="2"/>
  </si>
  <si>
    <t>後期高齢者</t>
    <phoneticPr fontId="4"/>
  </si>
  <si>
    <t>歯科診療</t>
    <phoneticPr fontId="4"/>
  </si>
  <si>
    <t>訪問看護療養費</t>
    <phoneticPr fontId="2"/>
  </si>
  <si>
    <t>食事</t>
    <phoneticPr fontId="4"/>
  </si>
  <si>
    <t>件数（診療費）</t>
    <rPh sb="0" eb="2">
      <t>ケンスウ</t>
    </rPh>
    <phoneticPr fontId="4"/>
  </si>
  <si>
    <t>件数（薬剤の支給）</t>
    <rPh sb="0" eb="2">
      <t>ケンスウ</t>
    </rPh>
    <phoneticPr fontId="4"/>
  </si>
  <si>
    <t>件数（訪問看護療養費）</t>
    <rPh sb="0" eb="2">
      <t>ケンスウ</t>
    </rPh>
    <phoneticPr fontId="4"/>
  </si>
  <si>
    <t>費用額（訪問看護療養費）</t>
    <rPh sb="0" eb="2">
      <t>ヒヨウ</t>
    </rPh>
    <rPh sb="2" eb="3">
      <t>ガク</t>
    </rPh>
    <phoneticPr fontId="4"/>
  </si>
  <si>
    <t>点数（薬剤の支給）</t>
    <rPh sb="0" eb="2">
      <t>テンスウ</t>
    </rPh>
    <phoneticPr fontId="4"/>
  </si>
  <si>
    <t>点数（診療費）</t>
    <rPh sb="0" eb="2">
      <t>テンスウ</t>
    </rPh>
    <phoneticPr fontId="4"/>
  </si>
  <si>
    <t>　</t>
    <phoneticPr fontId="4"/>
  </si>
  <si>
    <t>10月</t>
    <phoneticPr fontId="4"/>
  </si>
  <si>
    <t>歯科診療</t>
    <phoneticPr fontId="4"/>
  </si>
  <si>
    <t>薬剤の支給</t>
    <phoneticPr fontId="4"/>
  </si>
  <si>
    <t>食事</t>
    <phoneticPr fontId="4"/>
  </si>
  <si>
    <t>一般診療</t>
    <phoneticPr fontId="4"/>
  </si>
  <si>
    <t>歯科診療</t>
    <phoneticPr fontId="4"/>
  </si>
  <si>
    <t>訪問看護療養費</t>
    <phoneticPr fontId="2"/>
  </si>
  <si>
    <t>後期高齢者</t>
    <phoneticPr fontId="4"/>
  </si>
  <si>
    <t>審査月</t>
    <rPh sb="0" eb="2">
      <t>シンサ</t>
    </rPh>
    <rPh sb="2" eb="3">
      <t>ツキ</t>
    </rPh>
    <phoneticPr fontId="4"/>
  </si>
  <si>
    <t>3月</t>
  </si>
  <si>
    <t>-</t>
    <phoneticPr fontId="4"/>
  </si>
  <si>
    <t>※医科、歯科、薬剤の支給は点数表示。食事、訪問看護療養費は円表示。</t>
    <rPh sb="1" eb="3">
      <t>イカ</t>
    </rPh>
    <rPh sb="4" eb="6">
      <t>シカ</t>
    </rPh>
    <rPh sb="7" eb="9">
      <t>ヤクザイ</t>
    </rPh>
    <rPh sb="10" eb="12">
      <t>シキュウ</t>
    </rPh>
    <rPh sb="13" eb="15">
      <t>テンスウ</t>
    </rPh>
    <rPh sb="15" eb="17">
      <t>ヒョウジ</t>
    </rPh>
    <rPh sb="18" eb="20">
      <t>ショクジ</t>
    </rPh>
    <rPh sb="21" eb="28">
      <t>ホウモンカンゴリョウヨウヒ</t>
    </rPh>
    <rPh sb="29" eb="30">
      <t>エン</t>
    </rPh>
    <rPh sb="30" eb="32">
      <t>ヒョウジ</t>
    </rPh>
    <phoneticPr fontId="4"/>
  </si>
  <si>
    <t>※合計は点数として記載（医科、歯科、薬剤の支給の合計に、訪問看護療養費を10で割り戻した値を合算した数値）</t>
    <rPh sb="1" eb="3">
      <t>ゴウケイ</t>
    </rPh>
    <rPh sb="4" eb="6">
      <t>テンスウ</t>
    </rPh>
    <rPh sb="9" eb="11">
      <t>キサイ</t>
    </rPh>
    <rPh sb="12" eb="14">
      <t>イカ</t>
    </rPh>
    <rPh sb="15" eb="17">
      <t>シカ</t>
    </rPh>
    <rPh sb="18" eb="20">
      <t>ヤクザイ</t>
    </rPh>
    <rPh sb="21" eb="23">
      <t>シキュウ</t>
    </rPh>
    <rPh sb="24" eb="26">
      <t>ゴウケイ</t>
    </rPh>
    <rPh sb="28" eb="35">
      <t>ホウモンカンゴリョウヨウヒ</t>
    </rPh>
    <rPh sb="39" eb="40">
      <t>ワ</t>
    </rPh>
    <rPh sb="41" eb="42">
      <t>モド</t>
    </rPh>
    <rPh sb="44" eb="45">
      <t>アタイ</t>
    </rPh>
    <rPh sb="46" eb="48">
      <t>ガッサン</t>
    </rPh>
    <rPh sb="50" eb="51">
      <t>スウ</t>
    </rPh>
    <rPh sb="51" eb="52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</si>
</sst>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Continuous" vertical="center" shrinkToFit="1"/>
    </xf>
    <xf numFmtId="0" fontId="3" fillId="0" borderId="2" xfId="0" applyFont="1" applyFill="1" applyBorder="1" applyAlignment="1">
      <alignment horizontal="centerContinuous" vertical="center" shrinkToFit="1"/>
    </xf>
    <xf numFmtId="0" fontId="5" fillId="0" borderId="0" xfId="0" applyFont="1" applyFill="1"/>
    <xf numFmtId="0" fontId="2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8" fontId="3" fillId="0" borderId="5" xfId="1" applyFont="1" applyFill="1" applyBorder="1" applyAlignment="1">
      <alignment horizontal="center"/>
    </xf>
    <xf numFmtId="0" fontId="2" fillId="0" borderId="0" xfId="0" applyFont="1" applyFill="1"/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/>
    </xf>
    <xf numFmtId="38" fontId="2" fillId="0" borderId="0" xfId="1" applyFont="1" applyFill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13" xfId="1" applyNumberFormat="1" applyFont="1" applyFill="1" applyBorder="1" applyProtection="1"/>
    <xf numFmtId="38" fontId="3" fillId="0" borderId="14" xfId="1" applyNumberFormat="1" applyFont="1" applyFill="1" applyBorder="1" applyProtection="1"/>
    <xf numFmtId="38" fontId="3" fillId="0" borderId="15" xfId="1" applyNumberFormat="1" applyFont="1" applyFill="1" applyBorder="1" applyProtection="1"/>
    <xf numFmtId="38" fontId="3" fillId="0" borderId="13" xfId="1" applyNumberFormat="1" applyFont="1" applyFill="1" applyBorder="1" applyAlignment="1" applyProtection="1">
      <alignment horizontal="right"/>
      <protection locked="0"/>
    </xf>
    <xf numFmtId="38" fontId="3" fillId="0" borderId="5" xfId="1" applyNumberFormat="1" applyFont="1" applyFill="1" applyBorder="1" applyProtection="1"/>
    <xf numFmtId="38" fontId="3" fillId="0" borderId="15" xfId="1" applyNumberFormat="1" applyFont="1" applyFill="1" applyBorder="1" applyAlignment="1" applyProtection="1"/>
    <xf numFmtId="38" fontId="3" fillId="0" borderId="5" xfId="1" applyNumberFormat="1" applyFont="1" applyFill="1" applyBorder="1" applyAlignment="1" applyProtection="1"/>
    <xf numFmtId="38" fontId="3" fillId="0" borderId="14" xfId="1" applyNumberFormat="1" applyFont="1" applyFill="1" applyBorder="1" applyAlignment="1" applyProtection="1"/>
    <xf numFmtId="38" fontId="3" fillId="0" borderId="15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Alignment="1" applyProtection="1">
      <alignment shrinkToFit="1"/>
    </xf>
    <xf numFmtId="38" fontId="3" fillId="0" borderId="14" xfId="1" applyNumberFormat="1" applyFont="1" applyFill="1" applyBorder="1" applyAlignment="1" applyProtection="1">
      <alignment shrinkToFit="1"/>
    </xf>
    <xf numFmtId="38" fontId="3" fillId="0" borderId="16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Alignment="1" applyProtection="1">
      <alignment horizontal="right" shrinkToFit="1"/>
      <protection locked="0"/>
    </xf>
    <xf numFmtId="38" fontId="3" fillId="0" borderId="5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Protection="1">
      <protection locked="0"/>
    </xf>
    <xf numFmtId="38" fontId="3" fillId="0" borderId="15" xfId="1" applyNumberFormat="1" applyFont="1" applyFill="1" applyBorder="1" applyProtection="1">
      <protection locked="0"/>
    </xf>
    <xf numFmtId="38" fontId="3" fillId="0" borderId="14" xfId="1" applyNumberFormat="1" applyFont="1" applyFill="1" applyBorder="1" applyProtection="1">
      <protection locked="0"/>
    </xf>
    <xf numFmtId="38" fontId="3" fillId="0" borderId="13" xfId="0" applyNumberFormat="1" applyFont="1" applyFill="1" applyBorder="1" applyAlignment="1" applyProtection="1">
      <alignment shrinkToFit="1"/>
      <protection locked="0"/>
    </xf>
    <xf numFmtId="38" fontId="3" fillId="0" borderId="13" xfId="1" applyNumberFormat="1" applyFont="1" applyFill="1" applyBorder="1" applyAlignment="1" applyProtection="1">
      <alignment shrinkToFit="1"/>
      <protection locked="0"/>
    </xf>
    <xf numFmtId="38" fontId="3" fillId="0" borderId="14" xfId="1" applyNumberFormat="1" applyFont="1" applyFill="1" applyBorder="1" applyAlignment="1" applyProtection="1">
      <alignment shrinkToFit="1"/>
      <protection locked="0"/>
    </xf>
    <xf numFmtId="38" fontId="3" fillId="0" borderId="15" xfId="1" applyNumberFormat="1" applyFont="1" applyFill="1" applyBorder="1" applyAlignment="1" applyProtection="1">
      <alignment shrinkToFit="1"/>
      <protection locked="0"/>
    </xf>
    <xf numFmtId="38" fontId="3" fillId="0" borderId="14" xfId="0" applyNumberFormat="1" applyFont="1" applyFill="1" applyBorder="1" applyAlignment="1" applyProtection="1">
      <alignment shrinkToFit="1"/>
      <protection locked="0"/>
    </xf>
    <xf numFmtId="38" fontId="3" fillId="0" borderId="15" xfId="0" applyNumberFormat="1" applyFont="1" applyFill="1" applyBorder="1" applyAlignment="1" applyProtection="1">
      <alignment shrinkToFit="1"/>
      <protection locked="0"/>
    </xf>
    <xf numFmtId="38" fontId="3" fillId="0" borderId="20" xfId="1" applyNumberFormat="1" applyFont="1" applyFill="1" applyBorder="1" applyAlignment="1" applyProtection="1">
      <alignment shrinkToFit="1"/>
      <protection locked="0"/>
    </xf>
    <xf numFmtId="176" fontId="3" fillId="0" borderId="13" xfId="1" applyNumberFormat="1" applyFont="1" applyBorder="1" applyProtection="1">
      <protection locked="0"/>
    </xf>
    <xf numFmtId="0" fontId="5" fillId="0" borderId="0" xfId="0" applyFont="1"/>
    <xf numFmtId="0" fontId="2" fillId="0" borderId="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textRotation="255"/>
    </xf>
    <xf numFmtId="0" fontId="2" fillId="0" borderId="19" xfId="0" applyFont="1" applyFill="1" applyBorder="1"/>
    <xf numFmtId="0" fontId="2" fillId="0" borderId="2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平成30年度審査支払確定状況確定件数（診療費）</a:t>
            </a:r>
          </a:p>
        </c:rich>
      </c:tx>
      <c:layout>
        <c:manualLayout>
          <c:xMode val="edge"/>
          <c:yMode val="edge"/>
          <c:x val="0.2326872714317912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65390821652665"/>
          <c:y val="0.15734292597063138"/>
          <c:w val="0.82271579422907593"/>
          <c:h val="0.7167844405328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6054898152242019E-3"/>
                  <c:y val="-5.381297864326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204864441817251E-3"/>
                  <c:y val="2.31939612578341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71455152236996E-3"/>
                  <c:y val="-1.84279185680314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346037761168388E-3"/>
                  <c:y val="-3.6207072178959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280248122461922E-3"/>
                  <c:y val="2.70458109217081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36923678488225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3527235793763848E-4"/>
                  <c:y val="2.31847721442816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4973101310481056E-4"/>
                  <c:y val="2.7647833570974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確定件数!$D$5:$O$5</c:f>
              <c:numCache>
                <c:formatCode>#,##0_);[Red]\(#,##0\)</c:formatCode>
                <c:ptCount val="12"/>
                <c:pt idx="0">
                  <c:v>727270</c:v>
                </c:pt>
                <c:pt idx="1">
                  <c:v>695396</c:v>
                </c:pt>
                <c:pt idx="2">
                  <c:v>695612</c:v>
                </c:pt>
                <c:pt idx="3">
                  <c:v>699197</c:v>
                </c:pt>
                <c:pt idx="4">
                  <c:v>702138</c:v>
                </c:pt>
                <c:pt idx="5">
                  <c:v>681959</c:v>
                </c:pt>
                <c:pt idx="6">
                  <c:v>664382</c:v>
                </c:pt>
                <c:pt idx="7">
                  <c:v>721006</c:v>
                </c:pt>
                <c:pt idx="8">
                  <c:v>700577</c:v>
                </c:pt>
                <c:pt idx="9">
                  <c:v>703950</c:v>
                </c:pt>
                <c:pt idx="10">
                  <c:v>693919</c:v>
                </c:pt>
                <c:pt idx="11">
                  <c:v>677305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9.3766505166626261E-3"/>
                  <c:y val="2.53010379625952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677770541289635E-3"/>
                  <c:y val="1.4215420709293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0271998642410368E-3"/>
                  <c:y val="-2.82554805856902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確定件数!$D$4:$O$4</c:f>
              <c:numCache>
                <c:formatCode>#,##0_);[Red]\(#,##0\)</c:formatCode>
                <c:ptCount val="12"/>
                <c:pt idx="0">
                  <c:v>24998</c:v>
                </c:pt>
                <c:pt idx="1">
                  <c:v>23615</c:v>
                </c:pt>
                <c:pt idx="2">
                  <c:v>24174</c:v>
                </c:pt>
                <c:pt idx="3">
                  <c:v>23989</c:v>
                </c:pt>
                <c:pt idx="4">
                  <c:v>24469</c:v>
                </c:pt>
                <c:pt idx="5">
                  <c:v>24478</c:v>
                </c:pt>
                <c:pt idx="6">
                  <c:v>23208</c:v>
                </c:pt>
                <c:pt idx="7">
                  <c:v>24434</c:v>
                </c:pt>
                <c:pt idx="8">
                  <c:v>24241</c:v>
                </c:pt>
                <c:pt idx="9">
                  <c:v>24080</c:v>
                </c:pt>
                <c:pt idx="10">
                  <c:v>24277</c:v>
                </c:pt>
                <c:pt idx="11">
                  <c:v>24521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3755766644803449E-3"/>
                  <c:y val="-9.99580796810250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確定件数!$D$6:$O$6</c:f>
              <c:numCache>
                <c:formatCode>#,##0_);[Red]\(#,##0\)</c:formatCode>
                <c:ptCount val="12"/>
                <c:pt idx="0">
                  <c:v>120352</c:v>
                </c:pt>
                <c:pt idx="1">
                  <c:v>117881</c:v>
                </c:pt>
                <c:pt idx="2">
                  <c:v>118618</c:v>
                </c:pt>
                <c:pt idx="3">
                  <c:v>121927</c:v>
                </c:pt>
                <c:pt idx="4">
                  <c:v>119170</c:v>
                </c:pt>
                <c:pt idx="5">
                  <c:v>112054</c:v>
                </c:pt>
                <c:pt idx="6">
                  <c:v>112377</c:v>
                </c:pt>
                <c:pt idx="7">
                  <c:v>122374</c:v>
                </c:pt>
                <c:pt idx="8">
                  <c:v>119909</c:v>
                </c:pt>
                <c:pt idx="9">
                  <c:v>120582</c:v>
                </c:pt>
                <c:pt idx="10">
                  <c:v>114141</c:v>
                </c:pt>
                <c:pt idx="11">
                  <c:v>117730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0776"/>
        <c:axId val="674852152"/>
      </c:barChart>
      <c:catAx>
        <c:axId val="674860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0138562319599245"/>
              <c:y val="0.9477829781766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2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21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(件)</a:t>
                </a:r>
              </a:p>
            </c:rich>
          </c:tx>
          <c:layout>
            <c:manualLayout>
              <c:xMode val="edge"/>
              <c:yMode val="edge"/>
              <c:x val="4.7091412742382273E-2"/>
              <c:y val="8.04195804195804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0776"/>
        <c:crosses val="autoZero"/>
        <c:crossBetween val="between"/>
        <c:majorUnit val="10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63163711184301"/>
          <c:y val="0.16083952792614209"/>
          <c:w val="0.92243883641968571"/>
          <c:h val="0.20979057687719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757660167131"/>
          <c:y val="0.14285714285714285"/>
          <c:w val="0.79944289693593318"/>
          <c:h val="0.73867595818815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3904692971874511E-3"/>
                  <c:y val="-3.2200974878140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371533641860453E-3"/>
                  <c:y val="1.72044740142444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837313121190565E-3"/>
                  <c:y val="-1.400793758911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15521388516986E-3"/>
                  <c:y val="1.86326234176997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7479437632970038E-3"/>
                  <c:y val="4.4370618919040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946278302955692E-3"/>
                  <c:y val="-1.25392572247044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2123425379626848E-3"/>
                  <c:y val="1.2519061796036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2300572456298565E-3"/>
                  <c:y val="6.055354072862506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6101347316743749E-3"/>
                  <c:y val="-5.73769628277434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231329370736711E-3"/>
                  <c:y val="2.238303759837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711878285409393E-2"/>
                  <c:y val="-6.13558626912889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8792709665498E-4"/>
                  <c:y val="3.569335839940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確定点数!$D$15:$O$15</c:f>
              <c:numCache>
                <c:formatCode>#,##0_);[Red]\(#,##0\)</c:formatCode>
                <c:ptCount val="12"/>
                <c:pt idx="0">
                  <c:v>583375749</c:v>
                </c:pt>
                <c:pt idx="1">
                  <c:v>533861168</c:v>
                </c:pt>
                <c:pt idx="2">
                  <c:v>547487319</c:v>
                </c:pt>
                <c:pt idx="3">
                  <c:v>549907694</c:v>
                </c:pt>
                <c:pt idx="4">
                  <c:v>556282788</c:v>
                </c:pt>
                <c:pt idx="5">
                  <c:v>543063903</c:v>
                </c:pt>
                <c:pt idx="6">
                  <c:v>511160281</c:v>
                </c:pt>
                <c:pt idx="7">
                  <c:v>584882446</c:v>
                </c:pt>
                <c:pt idx="8">
                  <c:v>549799410</c:v>
                </c:pt>
                <c:pt idx="9">
                  <c:v>545118435</c:v>
                </c:pt>
                <c:pt idx="10">
                  <c:v>548883217</c:v>
                </c:pt>
                <c:pt idx="11">
                  <c:v>526768404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008919497876308E-3"/>
                  <c:y val="1.6029066693199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86066574547461E-3"/>
                  <c:y val="1.3747969375806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22459588094661E-4"/>
                  <c:y val="-2.2226855789367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974901117861523E-3"/>
                  <c:y val="1.5936629668077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16335841028182E-3"/>
                  <c:y val="4.6739100954216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094341967699218E-3"/>
                  <c:y val="1.52281636924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793111515656887E-3"/>
                  <c:y val="2.0080501535561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404798982299791E-4"/>
                  <c:y val="7.8180276980009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664444103260955E-3"/>
                  <c:y val="3.31831355672216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3223009380095158E-3"/>
                  <c:y val="-2.88627390672602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確定点数!$D$14:$O$14</c:f>
              <c:numCache>
                <c:formatCode>#,##0_);[Red]\(#,##0\)</c:formatCode>
                <c:ptCount val="12"/>
                <c:pt idx="0">
                  <c:v>523302391</c:v>
                </c:pt>
                <c:pt idx="1">
                  <c:v>486754358</c:v>
                </c:pt>
                <c:pt idx="2">
                  <c:v>513537206</c:v>
                </c:pt>
                <c:pt idx="3">
                  <c:v>512517294</c:v>
                </c:pt>
                <c:pt idx="4">
                  <c:v>513922404</c:v>
                </c:pt>
                <c:pt idx="5">
                  <c:v>504795841</c:v>
                </c:pt>
                <c:pt idx="6">
                  <c:v>480815739</c:v>
                </c:pt>
                <c:pt idx="7">
                  <c:v>521364480</c:v>
                </c:pt>
                <c:pt idx="8">
                  <c:v>507507323</c:v>
                </c:pt>
                <c:pt idx="9">
                  <c:v>498338635</c:v>
                </c:pt>
                <c:pt idx="10">
                  <c:v>514271080</c:v>
                </c:pt>
                <c:pt idx="11">
                  <c:v>486145287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1823452430563316E-3"/>
                  <c:y val="1.3267238631350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430497371672546E-3"/>
                  <c:y val="1.548184171258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752491245000955E-3"/>
                  <c:y val="1.273366629749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789434050548257E-3"/>
                  <c:y val="7.08499599138867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393554566124606E-3"/>
                  <c:y val="1.2563555222282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712624013920264E-3"/>
                  <c:y val="-6.0753381437076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794646839061548E-4"/>
                  <c:y val="-5.32982157718090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5014585572346637E-4"/>
                  <c:y val="-7.45736051286272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4776025559478501E-3"/>
                  <c:y val="-3.772494030905914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確定点数!$D$16:$O$16</c:f>
              <c:numCache>
                <c:formatCode>#,##0_);[Red]\(#,##0\)</c:formatCode>
                <c:ptCount val="12"/>
                <c:pt idx="0">
                  <c:v>95879572</c:v>
                </c:pt>
                <c:pt idx="1">
                  <c:v>91009034</c:v>
                </c:pt>
                <c:pt idx="2">
                  <c:v>93304914</c:v>
                </c:pt>
                <c:pt idx="3">
                  <c:v>96874727</c:v>
                </c:pt>
                <c:pt idx="4">
                  <c:v>94846025</c:v>
                </c:pt>
                <c:pt idx="5">
                  <c:v>83460363</c:v>
                </c:pt>
                <c:pt idx="6">
                  <c:v>84623716</c:v>
                </c:pt>
                <c:pt idx="7">
                  <c:v>97799360</c:v>
                </c:pt>
                <c:pt idx="8">
                  <c:v>91751123</c:v>
                </c:pt>
                <c:pt idx="9">
                  <c:v>90048410</c:v>
                </c:pt>
                <c:pt idx="10">
                  <c:v>80834772</c:v>
                </c:pt>
                <c:pt idx="11">
                  <c:v>87267005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54112"/>
        <c:axId val="674858816"/>
      </c:barChart>
      <c:catAx>
        <c:axId val="67485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696378830083566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88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7.2423398328690811E-2"/>
              <c:y val="6.968641114982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4112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3384744734206269"/>
          <c:y val="0.1535098356607863"/>
          <c:w val="0.91267753090752235"/>
          <c:h val="0.20229032346566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26565013468"/>
          <c:y val="0.14335688810657524"/>
          <c:w val="0.79444659951877039"/>
          <c:h val="0.73426698786294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384368620589094E-2"/>
                  <c:y val="5.7863186682084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68211177924992E-4"/>
                  <c:y val="-3.86228479456190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155413869669128E-3"/>
                  <c:y val="3.54476577726076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52578368059402E-3"/>
                  <c:y val="-6.0060041355223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896153491518359E-3"/>
                  <c:y val="1.74053062114333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2634032634032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143872061545842E-3"/>
                  <c:y val="-5.5856130285186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95804195804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確定点数!$D$18:$O$18</c:f>
              <c:numCache>
                <c:formatCode>#,##0_);[Red]\(#,##0\)</c:formatCode>
                <c:ptCount val="12"/>
                <c:pt idx="0">
                  <c:v>272919429</c:v>
                </c:pt>
                <c:pt idx="1">
                  <c:v>234479193</c:v>
                </c:pt>
                <c:pt idx="2">
                  <c:v>229301194</c:v>
                </c:pt>
                <c:pt idx="3">
                  <c:v>226762772</c:v>
                </c:pt>
                <c:pt idx="4">
                  <c:v>230976855</c:v>
                </c:pt>
                <c:pt idx="5">
                  <c:v>228263800</c:v>
                </c:pt>
                <c:pt idx="6">
                  <c:v>210051650</c:v>
                </c:pt>
                <c:pt idx="7">
                  <c:v>242915071</c:v>
                </c:pt>
                <c:pt idx="8">
                  <c:v>230946662</c:v>
                </c:pt>
                <c:pt idx="9">
                  <c:v>242863488</c:v>
                </c:pt>
                <c:pt idx="10">
                  <c:v>228273006</c:v>
                </c:pt>
                <c:pt idx="11">
                  <c:v>220630115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2536"/>
        <c:axId val="674875672"/>
      </c:barChart>
      <c:catAx>
        <c:axId val="6748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833479148439786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5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56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(千点）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4.89510489510489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2536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255377211852"/>
          <c:y val="0.15331010452961671"/>
          <c:w val="0.83333559390080814"/>
          <c:h val="0.724738675958188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74804856852699E-2"/>
                  <c:y val="-1.4464410284715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38969269767748E-3"/>
                  <c:y val="7.8502533277382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38219627211414E-3"/>
                  <c:y val="3.9531543694403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32925051035283E-3"/>
                  <c:y val="2.34124392987461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41474429114317E-3"/>
                  <c:y val="-9.3228135033073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8973461650627E-4"/>
                  <c:y val="1.8156510923939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638474739909232E-3"/>
                  <c:y val="-3.5051595646170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637810506862383E-3"/>
                  <c:y val="-6.3103119093802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1414999403840995E-3"/>
                  <c:y val="-2.63667212102915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639394085653894E-3"/>
                  <c:y val="-6.8465028603298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1416582982633614E-3"/>
                  <c:y val="-6.133532546186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7473346900548274E-3"/>
                  <c:y val="1.8624293358981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確定点数!$D$21:$O$21</c:f>
              <c:numCache>
                <c:formatCode>#,##0_);[Red]\(#,##0\)</c:formatCode>
                <c:ptCount val="12"/>
                <c:pt idx="0">
                  <c:v>51815760</c:v>
                </c:pt>
                <c:pt idx="1">
                  <c:v>47769650</c:v>
                </c:pt>
                <c:pt idx="2">
                  <c:v>50883920</c:v>
                </c:pt>
                <c:pt idx="3">
                  <c:v>53383850</c:v>
                </c:pt>
                <c:pt idx="4">
                  <c:v>52613430</c:v>
                </c:pt>
                <c:pt idx="5">
                  <c:v>55220120</c:v>
                </c:pt>
                <c:pt idx="6">
                  <c:v>52228500</c:v>
                </c:pt>
                <c:pt idx="7">
                  <c:v>63523570</c:v>
                </c:pt>
                <c:pt idx="8">
                  <c:v>58251720</c:v>
                </c:pt>
                <c:pt idx="9">
                  <c:v>58528970</c:v>
                </c:pt>
                <c:pt idx="10">
                  <c:v>58623070</c:v>
                </c:pt>
                <c:pt idx="11">
                  <c:v>57418100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0968"/>
        <c:axId val="674874888"/>
      </c:barChart>
      <c:catAx>
        <c:axId val="674870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1111256926217563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4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4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7.66550522648083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0968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98314611314"/>
          <c:y val="0.1458338278328038"/>
          <c:w val="0.81944666733579463"/>
          <c:h val="0.71875243717596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確定件数!$C$25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1.487179517205306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487179517205306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確定件数!$D$25:$O$25</c:f>
              <c:numCache>
                <c:formatCode>#,##0_);[Red]\(#,##0\)</c:formatCode>
                <c:ptCount val="12"/>
                <c:pt idx="0">
                  <c:v>4395</c:v>
                </c:pt>
                <c:pt idx="1">
                  <c:v>3660</c:v>
                </c:pt>
                <c:pt idx="2">
                  <c:v>3283</c:v>
                </c:pt>
                <c:pt idx="3">
                  <c:v>3121</c:v>
                </c:pt>
                <c:pt idx="4">
                  <c:v>2851</c:v>
                </c:pt>
                <c:pt idx="5">
                  <c:v>2560</c:v>
                </c:pt>
                <c:pt idx="6">
                  <c:v>2218</c:v>
                </c:pt>
                <c:pt idx="7">
                  <c:v>2291</c:v>
                </c:pt>
                <c:pt idx="8">
                  <c:v>2044</c:v>
                </c:pt>
                <c:pt idx="9">
                  <c:v>1866</c:v>
                </c:pt>
                <c:pt idx="10">
                  <c:v>1544</c:v>
                </c:pt>
                <c:pt idx="11">
                  <c:v>1241</c:v>
                </c:pt>
              </c:numCache>
            </c:numRef>
          </c:val>
        </c:ser>
        <c:ser>
          <c:idx val="0"/>
          <c:order val="1"/>
          <c:tx>
            <c:strRef>
              <c:f>確定件数!$C$24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394932816372577E-2"/>
                  <c:y val="9.77538973516561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774551196740348E-2"/>
                  <c:y val="8.0286121106353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307692758079839E-2"/>
                  <c:y val="7.43589921868167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747608070817848E-2"/>
                  <c:y val="7.21662801731188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025641551093038E-2"/>
                  <c:y val="6.5064118163464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025641551093107E-2"/>
                  <c:y val="6.0416681151788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025641551093173E-2"/>
                  <c:y val="5.1121807128436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307692758079804E-2"/>
                  <c:y val="5.1121807128436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919201068427238E-2"/>
                  <c:y val="4.89290951147386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86292186276846E-2"/>
                  <c:y val="4.31600522415832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3798092545893112E-2"/>
                  <c:y val="3.845918800126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9400081150819325E-2"/>
                  <c:y val="3.61087558811118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確定件数!$D$24:$O$24</c:f>
              <c:numCache>
                <c:formatCode>#,##0_);[Red]\(#,##0\)</c:formatCode>
                <c:ptCount val="12"/>
                <c:pt idx="0">
                  <c:v>81</c:v>
                </c:pt>
                <c:pt idx="1">
                  <c:v>70</c:v>
                </c:pt>
                <c:pt idx="2">
                  <c:v>63</c:v>
                </c:pt>
                <c:pt idx="3">
                  <c:v>48</c:v>
                </c:pt>
                <c:pt idx="4">
                  <c:v>56</c:v>
                </c:pt>
                <c:pt idx="5">
                  <c:v>49</c:v>
                </c:pt>
                <c:pt idx="6">
                  <c:v>35</c:v>
                </c:pt>
                <c:pt idx="7">
                  <c:v>44</c:v>
                </c:pt>
                <c:pt idx="8">
                  <c:v>33</c:v>
                </c:pt>
                <c:pt idx="9">
                  <c:v>21</c:v>
                </c:pt>
                <c:pt idx="10">
                  <c:v>29</c:v>
                </c:pt>
                <c:pt idx="11">
                  <c:v>26</c:v>
                </c:pt>
              </c:numCache>
            </c:numRef>
          </c:val>
        </c:ser>
        <c:ser>
          <c:idx val="2"/>
          <c:order val="2"/>
          <c:tx>
            <c:strRef>
              <c:f>確定件数!$C$26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9.6342474535791103E-3"/>
                  <c:y val="1.0485998959669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36160008805976E-3"/>
                  <c:y val="9.419293596893024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57783891738013E-3"/>
                  <c:y val="-1.30164830319147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22844775345208E-3"/>
                  <c:y val="-1.30164830319147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529376772246654E-3"/>
                  <c:y val="-8.35294466366278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309893081160773E-3"/>
                  <c:y val="-4.880906682026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98749110024472E-3"/>
                  <c:y val="1.0485998959669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4358975860266017E-3"/>
                  <c:y val="-9.29487402335209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4871795172053203E-2"/>
                  <c:y val="-1.3942311035028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2307692758079804E-2"/>
                  <c:y val="-1.8589748046704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確定件数!$D$26:$O$26</c:f>
              <c:numCache>
                <c:formatCode>#,##0_);[Red]\(#,##0\)</c:formatCode>
                <c:ptCount val="12"/>
                <c:pt idx="0">
                  <c:v>901</c:v>
                </c:pt>
                <c:pt idx="1">
                  <c:v>780</c:v>
                </c:pt>
                <c:pt idx="2">
                  <c:v>737</c:v>
                </c:pt>
                <c:pt idx="3">
                  <c:v>680</c:v>
                </c:pt>
                <c:pt idx="4">
                  <c:v>611</c:v>
                </c:pt>
                <c:pt idx="5">
                  <c:v>525</c:v>
                </c:pt>
                <c:pt idx="6">
                  <c:v>470</c:v>
                </c:pt>
                <c:pt idx="7">
                  <c:v>453</c:v>
                </c:pt>
                <c:pt idx="8">
                  <c:v>436</c:v>
                </c:pt>
                <c:pt idx="9">
                  <c:v>387</c:v>
                </c:pt>
                <c:pt idx="10">
                  <c:v>349</c:v>
                </c:pt>
                <c:pt idx="11">
                  <c:v>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5480"/>
        <c:axId val="674874496"/>
      </c:barChart>
      <c:catAx>
        <c:axId val="674865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166812481773114"/>
              <c:y val="0.952620662000583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449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6.944480898221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5480"/>
        <c:crosses val="autoZero"/>
        <c:crossBetween val="between"/>
        <c:majorUnit val="5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573432487605714"/>
          <c:y val="0.16195720326625837"/>
          <c:w val="0.90915164771070289"/>
          <c:h val="0.20214494021580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41252010774"/>
          <c:y val="0.13240418118466898"/>
          <c:w val="0.82500223796180006"/>
          <c:h val="0.7526132404181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確定件数!$B$28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確定件数!$D$28:$O$28</c:f>
              <c:numCache>
                <c:formatCode>#,##0_);[Red]\(#,##0\)</c:formatCode>
                <c:ptCount val="12"/>
                <c:pt idx="0">
                  <c:v>2510</c:v>
                </c:pt>
                <c:pt idx="1">
                  <c:v>2077</c:v>
                </c:pt>
                <c:pt idx="2">
                  <c:v>1935</c:v>
                </c:pt>
                <c:pt idx="3">
                  <c:v>1806</c:v>
                </c:pt>
                <c:pt idx="4">
                  <c:v>1647</c:v>
                </c:pt>
                <c:pt idx="5">
                  <c:v>1517</c:v>
                </c:pt>
                <c:pt idx="6">
                  <c:v>1256</c:v>
                </c:pt>
                <c:pt idx="7">
                  <c:v>1351</c:v>
                </c:pt>
                <c:pt idx="8">
                  <c:v>1148</c:v>
                </c:pt>
                <c:pt idx="9">
                  <c:v>1087</c:v>
                </c:pt>
                <c:pt idx="10">
                  <c:v>884</c:v>
                </c:pt>
                <c:pt idx="11">
                  <c:v>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3912"/>
        <c:axId val="674866656"/>
      </c:barChart>
      <c:catAx>
        <c:axId val="674863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166812481773114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6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5749128919860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3912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平成30年度審査支払確定状況確定件数（訪問看護療養費）</a:t>
            </a:r>
          </a:p>
        </c:rich>
      </c:tx>
      <c:layout>
        <c:manualLayout>
          <c:xMode val="edge"/>
          <c:yMode val="edge"/>
          <c:x val="0.17777836103820355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00203451072736E-2"/>
          <c:y val="0.13937282229965156"/>
          <c:w val="0.88611351484785927"/>
          <c:h val="0.7456445993031358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確定件数!$B$31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確定件数!$D$31:$O$31</c:f>
              <c:numCache>
                <c:formatCode>#,##0_);[Red]\(#,##0\)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14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7048"/>
        <c:axId val="674870576"/>
      </c:barChart>
      <c:catAx>
        <c:axId val="674867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0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6.2717770034843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7048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平成30年度審査支払確定状況確定点数（診療費）</a:t>
            </a:r>
          </a:p>
        </c:rich>
      </c:tx>
      <c:layout>
        <c:manualLayout>
          <c:xMode val="edge"/>
          <c:yMode val="edge"/>
          <c:x val="0.2305561388159813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4285714285714285"/>
          <c:w val="0.79166881420576773"/>
          <c:h val="0.728222996515679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確定点数!$C$25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7018878397312299E-3"/>
                  <c:y val="-1.20117627876983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39852221906175E-3"/>
                  <c:y val="2.0964452614154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585376044797868E-3"/>
                  <c:y val="8.31883819400621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527983565561497E-3"/>
                  <c:y val="1.0260180892022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8473507388453471E-3"/>
                  <c:y val="1.2921433601287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419031211345441E-3"/>
                  <c:y val="7.97827100880683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361638732108511E-3"/>
                  <c:y val="1.09683850494297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29309424973922E-3"/>
                  <c:y val="1.5331376260894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696980117839332E-3"/>
                  <c:y val="8.91327608439190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確定点数!$D$25:$O$25</c:f>
              <c:numCache>
                <c:formatCode>#,##0_);[Red]\(#,##0\)</c:formatCode>
                <c:ptCount val="12"/>
                <c:pt idx="0">
                  <c:v>6963234</c:v>
                </c:pt>
                <c:pt idx="1">
                  <c:v>6039051</c:v>
                </c:pt>
                <c:pt idx="2">
                  <c:v>5446081</c:v>
                </c:pt>
                <c:pt idx="3">
                  <c:v>5292159</c:v>
                </c:pt>
                <c:pt idx="4">
                  <c:v>5019965</c:v>
                </c:pt>
                <c:pt idx="5">
                  <c:v>4717834</c:v>
                </c:pt>
                <c:pt idx="6">
                  <c:v>3832558</c:v>
                </c:pt>
                <c:pt idx="7">
                  <c:v>4065446</c:v>
                </c:pt>
                <c:pt idx="8">
                  <c:v>3447338</c:v>
                </c:pt>
                <c:pt idx="9">
                  <c:v>3180809</c:v>
                </c:pt>
                <c:pt idx="10">
                  <c:v>2639421</c:v>
                </c:pt>
                <c:pt idx="11">
                  <c:v>1881063</c:v>
                </c:pt>
              </c:numCache>
            </c:numRef>
          </c:val>
        </c:ser>
        <c:ser>
          <c:idx val="0"/>
          <c:order val="1"/>
          <c:tx>
            <c:strRef>
              <c:f>確定点数!$C$24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0077731477442587E-3"/>
                  <c:y val="1.6333573739958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030148356569702E-3"/>
                  <c:y val="2.0532799253751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319490274730593E-3"/>
                  <c:y val="1.52637017933733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584720310144217E-3"/>
                  <c:y val="1.63581991275480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9308097263062751E-3"/>
                  <c:y val="1.82252828152578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4028557913853495E-3"/>
                  <c:y val="1.7543416828993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097408173674547E-2"/>
                  <c:y val="1.30267862858605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0141752429610871E-3"/>
                  <c:y val="1.3230907112220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708435995037395E-3"/>
                  <c:y val="1.41772522337146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6252030643239364E-3"/>
                  <c:y val="1.5291869004179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3197554466131335E-3"/>
                  <c:y val="1.2945211116903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確定点数!$D$24:$O$24</c:f>
              <c:numCache>
                <c:formatCode>#,##0_);[Red]\(#,##0\)</c:formatCode>
                <c:ptCount val="12"/>
                <c:pt idx="0">
                  <c:v>4321104</c:v>
                </c:pt>
                <c:pt idx="1">
                  <c:v>4158464</c:v>
                </c:pt>
                <c:pt idx="2">
                  <c:v>3441161</c:v>
                </c:pt>
                <c:pt idx="3">
                  <c:v>3464870</c:v>
                </c:pt>
                <c:pt idx="4">
                  <c:v>3357950</c:v>
                </c:pt>
                <c:pt idx="5">
                  <c:v>3205644</c:v>
                </c:pt>
                <c:pt idx="6">
                  <c:v>1778926</c:v>
                </c:pt>
                <c:pt idx="7">
                  <c:v>2738618</c:v>
                </c:pt>
                <c:pt idx="8">
                  <c:v>1165965</c:v>
                </c:pt>
                <c:pt idx="9">
                  <c:v>1772619</c:v>
                </c:pt>
                <c:pt idx="10">
                  <c:v>3325625</c:v>
                </c:pt>
                <c:pt idx="11">
                  <c:v>1458325</c:v>
                </c:pt>
              </c:numCache>
            </c:numRef>
          </c:val>
        </c:ser>
        <c:ser>
          <c:idx val="2"/>
          <c:order val="2"/>
          <c:tx>
            <c:strRef>
              <c:f>確定点数!$C$26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469008993923056E-3"/>
                  <c:y val="5.61112000599302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009893256811897E-3"/>
                  <c:y val="-1.1376472368171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8252575777358689E-4"/>
                  <c:y val="1.2052156976223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277004750191897E-3"/>
                  <c:y val="5.38491255025404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621341845777139E-3"/>
                  <c:y val="9.033609433732232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385928354248503E-3"/>
                  <c:y val="-3.7636367108260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536645801264808E-3"/>
                  <c:y val="-4.98941672260649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825562039684277E-5"/>
                  <c:y val="8.45523809803596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844800398660168E-3"/>
                  <c:y val="8.69452294072996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0789118529964028E-3"/>
                  <c:y val="4.19585452804160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953967695416266E-3"/>
                  <c:y val="-1.458230205745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5704422485451698E-3"/>
                  <c:y val="-4.56564496299166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確定点数!$D$26:$O$26</c:f>
              <c:numCache>
                <c:formatCode>#,##0_);[Red]\(#,##0\)</c:formatCode>
                <c:ptCount val="12"/>
                <c:pt idx="0">
                  <c:v>1164292</c:v>
                </c:pt>
                <c:pt idx="1">
                  <c:v>958242</c:v>
                </c:pt>
                <c:pt idx="2">
                  <c:v>829464</c:v>
                </c:pt>
                <c:pt idx="3">
                  <c:v>787132</c:v>
                </c:pt>
                <c:pt idx="4">
                  <c:v>661449</c:v>
                </c:pt>
                <c:pt idx="5">
                  <c:v>562479</c:v>
                </c:pt>
                <c:pt idx="6">
                  <c:v>584206</c:v>
                </c:pt>
                <c:pt idx="7">
                  <c:v>553406</c:v>
                </c:pt>
                <c:pt idx="8">
                  <c:v>513585</c:v>
                </c:pt>
                <c:pt idx="9">
                  <c:v>469664</c:v>
                </c:pt>
                <c:pt idx="10">
                  <c:v>328981</c:v>
                </c:pt>
                <c:pt idx="11">
                  <c:v>344006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73712"/>
        <c:axId val="674867832"/>
      </c:barChart>
      <c:catAx>
        <c:axId val="67487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7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78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5.5555847185768448E-2"/>
              <c:y val="6.2717770034843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3712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9310411198600177"/>
          <c:y val="0.16053225054185299"/>
          <c:w val="0.91939370078740157"/>
          <c:h val="0.20931273834673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3588850174216027"/>
          <c:w val="0.79722438483177305"/>
          <c:h val="0.73867595818815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確定点数!$B$28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確定点数!$D$28:$O$28</c:f>
              <c:numCache>
                <c:formatCode>#,##0_);[Red]\(#,##0\)</c:formatCode>
                <c:ptCount val="12"/>
                <c:pt idx="0">
                  <c:v>2870998</c:v>
                </c:pt>
                <c:pt idx="1">
                  <c:v>2343181</c:v>
                </c:pt>
                <c:pt idx="2">
                  <c:v>2311037</c:v>
                </c:pt>
                <c:pt idx="3">
                  <c:v>2052465</c:v>
                </c:pt>
                <c:pt idx="4">
                  <c:v>2152425</c:v>
                </c:pt>
                <c:pt idx="5">
                  <c:v>2244639</c:v>
                </c:pt>
                <c:pt idx="6">
                  <c:v>1535262</c:v>
                </c:pt>
                <c:pt idx="7">
                  <c:v>1532764</c:v>
                </c:pt>
                <c:pt idx="8">
                  <c:v>1221456</c:v>
                </c:pt>
                <c:pt idx="9">
                  <c:v>1261259</c:v>
                </c:pt>
                <c:pt idx="10">
                  <c:v>991520</c:v>
                </c:pt>
                <c:pt idx="11">
                  <c:v>808718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5088"/>
        <c:axId val="674870184"/>
      </c:barChart>
      <c:catAx>
        <c:axId val="67486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277923592884222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0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01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（千点）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2334494773519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5088"/>
        <c:crosses val="autoZero"/>
        <c:crossBetween val="between"/>
        <c:majorUnit val="2000000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2262158914276"/>
          <c:y val="0.16083943543664539"/>
          <c:w val="0.81389109670978921"/>
          <c:h val="0.72028094999889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確定点数!$B$31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6479307419327833E-3"/>
                  <c:y val="6.44060190929802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555018323339757E-3"/>
                  <c:y val="0.124006003766722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379366613756644E-3"/>
                  <c:y val="3.3551241279506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83117990367209E-3"/>
                  <c:y val="3.911552506185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1306077788302778E-3"/>
                  <c:y val="-4.38401918670660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6596004171128691E-4"/>
                  <c:y val="-4.3609466322022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95033932869654E-3"/>
                  <c:y val="5.2648274174961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89148039352878E-3"/>
                  <c:y val="1.9749872526798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08260852906242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639108371474023E-3"/>
                  <c:y val="-4.01286374072686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確定点数!$D$31:$O$31</c:f>
              <c:numCache>
                <c:formatCode>#,##0_);[Red]\(#,##0\)</c:formatCode>
                <c:ptCount val="12"/>
                <c:pt idx="0">
                  <c:v>972800</c:v>
                </c:pt>
                <c:pt idx="1">
                  <c:v>950420</c:v>
                </c:pt>
                <c:pt idx="2">
                  <c:v>1129330</c:v>
                </c:pt>
                <c:pt idx="3">
                  <c:v>976150</c:v>
                </c:pt>
                <c:pt idx="4">
                  <c:v>616340</c:v>
                </c:pt>
                <c:pt idx="5">
                  <c:v>754670</c:v>
                </c:pt>
                <c:pt idx="6">
                  <c:v>579430</c:v>
                </c:pt>
                <c:pt idx="7">
                  <c:v>631610</c:v>
                </c:pt>
                <c:pt idx="8">
                  <c:v>696560</c:v>
                </c:pt>
                <c:pt idx="9">
                  <c:v>581730</c:v>
                </c:pt>
                <c:pt idx="10">
                  <c:v>316030</c:v>
                </c:pt>
                <c:pt idx="11">
                  <c:v>400730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7440"/>
        <c:axId val="674873320"/>
      </c:barChart>
      <c:catAx>
        <c:axId val="67486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222236803732867"/>
              <c:y val="0.9522838316539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33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5.5555847185768448E-2"/>
              <c:y val="8.74125874125874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7440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7812439812392"/>
          <c:y val="0.15277829582484206"/>
          <c:w val="0.81111331139678655"/>
          <c:h val="0.72222467117198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945648069059939E-3"/>
                  <c:y val="-7.15023049796462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7830156372027E-3"/>
                  <c:y val="2.9192480904908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88243211090067E-3"/>
                  <c:y val="-1.59465610433400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70757188471354E-3"/>
                  <c:y val="-4.71966670075122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27498266302823E-3"/>
                  <c:y val="2.9192480904908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684617181512575E-3"/>
                  <c:y val="-1.94187950393591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506867537934944E-4"/>
                  <c:y val="2.5720246908889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7037037037037038E-3"/>
                  <c:y val="-4.6296296296296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426834486164425E-3"/>
                  <c:y val="4.3081416888985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確定件数!$D$35:$O$35</c:f>
              <c:numCache>
                <c:formatCode>#,##0_);[Red]\(#,##0\)</c:formatCode>
                <c:ptCount val="12"/>
                <c:pt idx="0">
                  <c:v>338529</c:v>
                </c:pt>
                <c:pt idx="1">
                  <c:v>332082</c:v>
                </c:pt>
                <c:pt idx="2">
                  <c:v>334606</c:v>
                </c:pt>
                <c:pt idx="3">
                  <c:v>338110</c:v>
                </c:pt>
                <c:pt idx="4">
                  <c:v>339324</c:v>
                </c:pt>
                <c:pt idx="5">
                  <c:v>333577</c:v>
                </c:pt>
                <c:pt idx="6">
                  <c:v>327351</c:v>
                </c:pt>
                <c:pt idx="7">
                  <c:v>349973</c:v>
                </c:pt>
                <c:pt idx="8">
                  <c:v>341576</c:v>
                </c:pt>
                <c:pt idx="9">
                  <c:v>342838</c:v>
                </c:pt>
                <c:pt idx="10">
                  <c:v>332704</c:v>
                </c:pt>
                <c:pt idx="11">
                  <c:v>327838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6.9721880275297986E-3"/>
                  <c:y val="4.24834802368455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9721548385229338E-3"/>
                  <c:y val="1.4665050011741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確定件数!$D$34:$O$34</c:f>
              <c:numCache>
                <c:formatCode>#,##0_);[Red]\(#,##0\)</c:formatCode>
                <c:ptCount val="12"/>
                <c:pt idx="0">
                  <c:v>15609</c:v>
                </c:pt>
                <c:pt idx="1">
                  <c:v>14608</c:v>
                </c:pt>
                <c:pt idx="2">
                  <c:v>14885</c:v>
                </c:pt>
                <c:pt idx="3">
                  <c:v>14691</c:v>
                </c:pt>
                <c:pt idx="4">
                  <c:v>15159</c:v>
                </c:pt>
                <c:pt idx="5">
                  <c:v>15305</c:v>
                </c:pt>
                <c:pt idx="6">
                  <c:v>14390</c:v>
                </c:pt>
                <c:pt idx="7">
                  <c:v>15083</c:v>
                </c:pt>
                <c:pt idx="8">
                  <c:v>15176</c:v>
                </c:pt>
                <c:pt idx="9">
                  <c:v>15184</c:v>
                </c:pt>
                <c:pt idx="10">
                  <c:v>15357</c:v>
                </c:pt>
                <c:pt idx="11">
                  <c:v>15431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確定件数!$D$36:$O$36</c:f>
              <c:numCache>
                <c:formatCode>#,##0_);[Red]\(#,##0\)</c:formatCode>
                <c:ptCount val="12"/>
                <c:pt idx="0">
                  <c:v>42186</c:v>
                </c:pt>
                <c:pt idx="1">
                  <c:v>41791</c:v>
                </c:pt>
                <c:pt idx="2">
                  <c:v>42458</c:v>
                </c:pt>
                <c:pt idx="3">
                  <c:v>43151</c:v>
                </c:pt>
                <c:pt idx="4">
                  <c:v>41875</c:v>
                </c:pt>
                <c:pt idx="5">
                  <c:v>39527</c:v>
                </c:pt>
                <c:pt idx="6">
                  <c:v>40547</c:v>
                </c:pt>
                <c:pt idx="7">
                  <c:v>44849</c:v>
                </c:pt>
                <c:pt idx="8">
                  <c:v>44228</c:v>
                </c:pt>
                <c:pt idx="9">
                  <c:v>44622</c:v>
                </c:pt>
                <c:pt idx="10">
                  <c:v>42239</c:v>
                </c:pt>
                <c:pt idx="11">
                  <c:v>43855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8224"/>
        <c:axId val="674868616"/>
      </c:barChart>
      <c:catAx>
        <c:axId val="67486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54957713619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8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8616"/>
        <c:scaling>
          <c:orientation val="minMax"/>
          <c:max val="4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0.10277806940799067"/>
              <c:y val="9.37503645377661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8224"/>
        <c:crosses val="autoZero"/>
        <c:crossBetween val="between"/>
        <c:majorUnit val="5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092738407699045"/>
          <c:y val="0.17013961796442112"/>
          <c:w val="0.91481743948673089"/>
          <c:h val="0.215278506853310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平成30年度審査支払確定状況確定件数（薬剤の支給）</a:t>
            </a:r>
          </a:p>
        </c:rich>
      </c:tx>
      <c:layout>
        <c:manualLayout>
          <c:xMode val="edge"/>
          <c:yMode val="edge"/>
          <c:x val="0.20612813370473537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7715877437325"/>
          <c:y val="0.13588850174216027"/>
          <c:w val="0.82172701949860727"/>
          <c:h val="0.749128919860627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434174836780555E-3"/>
                  <c:y val="-1.7537929710005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30913371204739E-3"/>
                  <c:y val="1.7180901167841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845444059976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013311385702603E-3"/>
                  <c:y val="2.8361054837699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9.227220299884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7681660899653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8184542494162652E-17"/>
                  <c:y val="5.0749711649365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5.5363321799307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5.99769319492502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確定件数!$D$8:$O$8</c:f>
              <c:numCache>
                <c:formatCode>#,##0_);[Red]\(#,##0\)</c:formatCode>
                <c:ptCount val="12"/>
                <c:pt idx="0">
                  <c:v>435572</c:v>
                </c:pt>
                <c:pt idx="1">
                  <c:v>412427</c:v>
                </c:pt>
                <c:pt idx="2">
                  <c:v>417429</c:v>
                </c:pt>
                <c:pt idx="3">
                  <c:v>412417</c:v>
                </c:pt>
                <c:pt idx="4">
                  <c:v>415671</c:v>
                </c:pt>
                <c:pt idx="5">
                  <c:v>404818</c:v>
                </c:pt>
                <c:pt idx="6">
                  <c:v>392240</c:v>
                </c:pt>
                <c:pt idx="7">
                  <c:v>428471</c:v>
                </c:pt>
                <c:pt idx="8">
                  <c:v>417756</c:v>
                </c:pt>
                <c:pt idx="9">
                  <c:v>423237</c:v>
                </c:pt>
                <c:pt idx="10">
                  <c:v>417632</c:v>
                </c:pt>
                <c:pt idx="11">
                  <c:v>405870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5288"/>
        <c:axId val="674859208"/>
      </c:barChart>
      <c:catAx>
        <c:axId val="674855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769160470540064"/>
              <c:y val="0.9527050582091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9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0640668523676879E-2"/>
              <c:y val="5.5749128919860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5288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76845911584"/>
          <c:y val="0.13636386917454718"/>
          <c:w val="0.81944666733579463"/>
          <c:h val="0.748253025727002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180227471566054E-2"/>
                  <c:y val="-2.1906649780665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268023700471561E-3"/>
                  <c:y val="3.6368310111218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639412241506561E-4"/>
                  <c:y val="-9.08631294696373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674832312627585E-3"/>
                  <c:y val="3.2871537910907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342957130358704E-3"/>
                  <c:y val="-4.4051539012168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767536772655201E-3"/>
                  <c:y val="5.0354347975274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814523184601926E-4"/>
                  <c:y val="-5.10445460051759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879430976515062E-3"/>
                  <c:y val="3.31693149883515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2.7972027972027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95804195804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確定件数!$D$38:$O$38</c:f>
              <c:numCache>
                <c:formatCode>#,##0_);[Red]\(#,##0\)</c:formatCode>
                <c:ptCount val="12"/>
                <c:pt idx="0">
                  <c:v>206169</c:v>
                </c:pt>
                <c:pt idx="1">
                  <c:v>200793</c:v>
                </c:pt>
                <c:pt idx="2">
                  <c:v>205795</c:v>
                </c:pt>
                <c:pt idx="3">
                  <c:v>205293</c:v>
                </c:pt>
                <c:pt idx="4">
                  <c:v>207133</c:v>
                </c:pt>
                <c:pt idx="5">
                  <c:v>204304</c:v>
                </c:pt>
                <c:pt idx="6">
                  <c:v>198214</c:v>
                </c:pt>
                <c:pt idx="7">
                  <c:v>213290</c:v>
                </c:pt>
                <c:pt idx="8">
                  <c:v>208562</c:v>
                </c:pt>
                <c:pt idx="9">
                  <c:v>211446</c:v>
                </c:pt>
                <c:pt idx="10">
                  <c:v>205521</c:v>
                </c:pt>
                <c:pt idx="11">
                  <c:v>201238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9400"/>
        <c:axId val="674869792"/>
      </c:barChart>
      <c:catAx>
        <c:axId val="674869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814960629921262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97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8.6111402741324006E-2"/>
              <c:y val="7.3426573426573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9400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5331010452961671"/>
          <c:w val="0.86389123234383769"/>
          <c:h val="0.7282229965156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確定件数!$D$41:$O$41</c:f>
              <c:numCache>
                <c:formatCode>#,##0_);[Red]\(#,##0\)</c:formatCode>
                <c:ptCount val="12"/>
                <c:pt idx="0">
                  <c:v>651</c:v>
                </c:pt>
                <c:pt idx="1">
                  <c:v>641</c:v>
                </c:pt>
                <c:pt idx="2">
                  <c:v>640</c:v>
                </c:pt>
                <c:pt idx="3">
                  <c:v>680</c:v>
                </c:pt>
                <c:pt idx="4">
                  <c:v>710</c:v>
                </c:pt>
                <c:pt idx="5">
                  <c:v>688</c:v>
                </c:pt>
                <c:pt idx="6">
                  <c:v>721</c:v>
                </c:pt>
                <c:pt idx="7">
                  <c:v>730</c:v>
                </c:pt>
                <c:pt idx="8">
                  <c:v>723</c:v>
                </c:pt>
                <c:pt idx="9">
                  <c:v>695</c:v>
                </c:pt>
                <c:pt idx="10">
                  <c:v>727</c:v>
                </c:pt>
                <c:pt idx="11">
                  <c:v>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1752"/>
        <c:axId val="674885080"/>
      </c:barChart>
      <c:catAx>
        <c:axId val="674871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5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850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11402741324004E-2"/>
              <c:y val="9.75609756097561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1752"/>
        <c:crosses val="autoZero"/>
        <c:crossBetween val="between"/>
        <c:majorUnit val="5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3370473537605"/>
          <c:y val="0.14634146341463414"/>
          <c:w val="0.81058495821727017"/>
          <c:h val="0.7351916376306619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987651613186234E-3"/>
                  <c:y val="1.6437213640977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146213965594134E-3"/>
                  <c:y val="3.91458384775073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209308446472042E-3"/>
                  <c:y val="4.24629848098256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098480029829142E-3"/>
                  <c:y val="4.1646867312317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135422835376778E-3"/>
                  <c:y val="1.1717559695281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6205923423917412E-5"/>
                  <c:y val="4.1976460259540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9209308446471868E-3"/>
                  <c:y val="1.1958992930761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2240402400953361E-3"/>
                  <c:y val="4.0571391990635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6205923423917412E-5"/>
                  <c:y val="4.7408342249901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140204271123491E-3"/>
                  <c:y val="4.1811846689895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確定点数!$D$35:$O$35</c:f>
              <c:numCache>
                <c:formatCode>#,##0_);[Red]\(#,##0\)</c:formatCode>
                <c:ptCount val="12"/>
                <c:pt idx="0">
                  <c:v>613155337</c:v>
                </c:pt>
                <c:pt idx="1">
                  <c:v>579491207</c:v>
                </c:pt>
                <c:pt idx="2">
                  <c:v>596839503</c:v>
                </c:pt>
                <c:pt idx="3">
                  <c:v>599273507</c:v>
                </c:pt>
                <c:pt idx="4">
                  <c:v>606544564</c:v>
                </c:pt>
                <c:pt idx="5">
                  <c:v>596769210</c:v>
                </c:pt>
                <c:pt idx="6">
                  <c:v>568953031</c:v>
                </c:pt>
                <c:pt idx="7">
                  <c:v>639870176</c:v>
                </c:pt>
                <c:pt idx="8">
                  <c:v>608404806</c:v>
                </c:pt>
                <c:pt idx="9">
                  <c:v>602961242</c:v>
                </c:pt>
                <c:pt idx="10">
                  <c:v>598769912</c:v>
                </c:pt>
                <c:pt idx="11">
                  <c:v>576356908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652907244533291E-3"/>
                  <c:y val="1.72463807877673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3397232031232893E-3"/>
                  <c:y val="1.568986803478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864072701218757E-3"/>
                  <c:y val="-1.20888547468151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615964438985208E-3"/>
                  <c:y val="1.7160781731551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652907244533152E-3"/>
                  <c:y val="-2.9184156858441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542078827889871E-3"/>
                  <c:y val="1.97159501403787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434174836780503E-3"/>
                  <c:y val="-8.9227870906380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26270845671551E-3"/>
                  <c:y val="2.37120359955005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22459588094661E-4"/>
                  <c:y val="-6.47882429330479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7140204271123491E-3"/>
                  <c:y val="2.3228803716608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9293970565657007E-3"/>
                  <c:y val="-4.18447694038245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4.64576074332171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確定点数!$D$34:$O$34</c:f>
              <c:numCache>
                <c:formatCode>#,##0_);[Red]\(#,##0\)</c:formatCode>
                <c:ptCount val="12"/>
                <c:pt idx="0">
                  <c:v>838660356</c:v>
                </c:pt>
                <c:pt idx="1">
                  <c:v>768001526</c:v>
                </c:pt>
                <c:pt idx="2">
                  <c:v>815170039</c:v>
                </c:pt>
                <c:pt idx="3">
                  <c:v>793739820</c:v>
                </c:pt>
                <c:pt idx="4">
                  <c:v>818118346</c:v>
                </c:pt>
                <c:pt idx="5">
                  <c:v>836923472</c:v>
                </c:pt>
                <c:pt idx="6">
                  <c:v>775959384</c:v>
                </c:pt>
                <c:pt idx="7">
                  <c:v>834057895</c:v>
                </c:pt>
                <c:pt idx="8">
                  <c:v>823605174</c:v>
                </c:pt>
                <c:pt idx="9">
                  <c:v>838218735</c:v>
                </c:pt>
                <c:pt idx="10">
                  <c:v>849451511</c:v>
                </c:pt>
                <c:pt idx="11">
                  <c:v>792130105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3307671499279859E-3"/>
                  <c:y val="-1.1340045908895534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344614304827495E-3"/>
                  <c:y val="-8.2588456930688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23671031371775E-3"/>
                  <c:y val="-7.981929088132276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270728693732223E-3"/>
                  <c:y val="-4.06010224331714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07671499279859E-3"/>
                  <c:y val="1.009629893824247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344614304827495E-3"/>
                  <c:y val="4.92011669273048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236710313718431E-3"/>
                  <c:y val="-5.68209461622175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270728693732904E-3"/>
                  <c:y val="-9.737807164348358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294730916295854E-3"/>
                  <c:y val="-2.62174545255009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確定点数!$D$36:$O$36</c:f>
              <c:numCache>
                <c:formatCode>#,##0_);[Red]\(#,##0\)</c:formatCode>
                <c:ptCount val="12"/>
                <c:pt idx="0">
                  <c:v>57297137</c:v>
                </c:pt>
                <c:pt idx="1">
                  <c:v>56833103</c:v>
                </c:pt>
                <c:pt idx="2">
                  <c:v>56779056</c:v>
                </c:pt>
                <c:pt idx="3">
                  <c:v>58531786</c:v>
                </c:pt>
                <c:pt idx="4">
                  <c:v>58085880</c:v>
                </c:pt>
                <c:pt idx="5">
                  <c:v>52651176</c:v>
                </c:pt>
                <c:pt idx="6">
                  <c:v>53953583</c:v>
                </c:pt>
                <c:pt idx="7">
                  <c:v>63710513</c:v>
                </c:pt>
                <c:pt idx="8">
                  <c:v>60415425</c:v>
                </c:pt>
                <c:pt idx="9">
                  <c:v>58854865</c:v>
                </c:pt>
                <c:pt idx="10">
                  <c:v>52722226</c:v>
                </c:pt>
                <c:pt idx="11">
                  <c:v>58658353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85472"/>
        <c:axId val="674876848"/>
      </c:barChart>
      <c:catAx>
        <c:axId val="6748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139275766016711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68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8.3565459610027856E-2"/>
              <c:y val="8.36236933797909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5472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417827298050144"/>
          <c:y val="0.156794425087108"/>
          <c:w val="0.91643454038997219"/>
          <c:h val="0.205574912891986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26565013468"/>
          <c:y val="0.15034990703860332"/>
          <c:w val="0.79444659951877039"/>
          <c:h val="0.727273968930918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5923009623797026E-3"/>
                  <c:y val="4.03858084173044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360614805400612E-4"/>
                  <c:y val="-3.8415088432218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553954745477039E-3"/>
                  <c:y val="3.841233399602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923974812932105E-3"/>
                  <c:y val="-5.67459737759814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293994880387172E-3"/>
                  <c:y val="1.6367250636848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79430976514385E-3"/>
                  <c:y val="7.1077103546467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740901812600359E-3"/>
                  <c:y val="-5.6828929464235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4074074074074077E-3"/>
                  <c:y val="2.7972027972027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確定点数!$D$38:$O$38</c:f>
              <c:numCache>
                <c:formatCode>#,##0_);[Red]\(#,##0\)</c:formatCode>
                <c:ptCount val="12"/>
                <c:pt idx="0">
                  <c:v>317165139</c:v>
                </c:pt>
                <c:pt idx="1">
                  <c:v>284878923</c:v>
                </c:pt>
                <c:pt idx="2">
                  <c:v>288837044</c:v>
                </c:pt>
                <c:pt idx="3">
                  <c:v>284915063</c:v>
                </c:pt>
                <c:pt idx="4">
                  <c:v>293031954</c:v>
                </c:pt>
                <c:pt idx="5">
                  <c:v>293797313</c:v>
                </c:pt>
                <c:pt idx="6">
                  <c:v>272721614</c:v>
                </c:pt>
                <c:pt idx="7">
                  <c:v>308183708</c:v>
                </c:pt>
                <c:pt idx="8">
                  <c:v>293649742</c:v>
                </c:pt>
                <c:pt idx="9">
                  <c:v>307837916</c:v>
                </c:pt>
                <c:pt idx="10">
                  <c:v>284649723</c:v>
                </c:pt>
                <c:pt idx="11">
                  <c:v>274675200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85864"/>
        <c:axId val="674880768"/>
      </c:barChart>
      <c:catAx>
        <c:axId val="674885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833479148439786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80768"/>
        <c:scaling>
          <c:orientation val="minMax"/>
          <c:max val="300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(千点）</a:t>
                </a:r>
              </a:p>
            </c:rich>
          </c:tx>
          <c:layout>
            <c:manualLayout>
              <c:xMode val="edge"/>
              <c:yMode val="edge"/>
              <c:x val="8.8889180519101774E-2"/>
              <c:y val="8.3916083916083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5864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55597752815084"/>
          <c:y val="0.156794425087108"/>
          <c:w val="0.79722438483177305"/>
          <c:h val="0.7212543554006968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526684164479443E-3"/>
                  <c:y val="-7.69586728488207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01003103934341E-3"/>
                  <c:y val="7.8656753271694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148255649900538E-4"/>
                  <c:y val="3.9031340594620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955316737262073E-3"/>
                  <c:y val="0.1046346036013791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9491899649432851E-3"/>
                  <c:y val="-9.32601717468243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52719200174581E-3"/>
                  <c:y val="-1.6824782715309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934526225603E-3"/>
                  <c:y val="-3.66784639724912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535933633286041E-3"/>
                  <c:y val="4.9314365916413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974706990326758E-3"/>
                  <c:y val="-2.70807612463075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488710097501913E-3"/>
                  <c:y val="-6.6851033864669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5603579074722543E-3"/>
                  <c:y val="-6.00096939102124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3193397403186929E-3"/>
                  <c:y val="2.0866050280300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確定点数!$D$41:$O$41</c:f>
              <c:numCache>
                <c:formatCode>#,##0_);[Red]\(#,##0\)</c:formatCode>
                <c:ptCount val="12"/>
                <c:pt idx="0">
                  <c:v>58166350</c:v>
                </c:pt>
                <c:pt idx="1">
                  <c:v>57241180</c:v>
                </c:pt>
                <c:pt idx="2">
                  <c:v>57134650</c:v>
                </c:pt>
                <c:pt idx="3">
                  <c:v>63940310</c:v>
                </c:pt>
                <c:pt idx="4">
                  <c:v>65207130</c:v>
                </c:pt>
                <c:pt idx="5">
                  <c:v>68789460</c:v>
                </c:pt>
                <c:pt idx="6">
                  <c:v>70694930</c:v>
                </c:pt>
                <c:pt idx="7">
                  <c:v>77681150</c:v>
                </c:pt>
                <c:pt idx="8">
                  <c:v>76406010</c:v>
                </c:pt>
                <c:pt idx="9">
                  <c:v>68230780</c:v>
                </c:pt>
                <c:pt idx="10">
                  <c:v>75421400</c:v>
                </c:pt>
                <c:pt idx="11">
                  <c:v>71417810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7632"/>
        <c:axId val="674883120"/>
      </c:barChart>
      <c:catAx>
        <c:axId val="67487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2500145815106447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831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(千円）</a:t>
                </a:r>
              </a:p>
            </c:rich>
          </c:tx>
          <c:layout>
            <c:manualLayout>
              <c:xMode val="edge"/>
              <c:yMode val="edge"/>
              <c:x val="0.10555584718576845"/>
              <c:y val="8.9430894308943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7632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4634146341463414"/>
          <c:w val="0.86389123234383769"/>
          <c:h val="0.7282229965156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確定件数!$D$11:$O$11</c:f>
              <c:numCache>
                <c:formatCode>#,##0_);[Red]\(#,##0\)</c:formatCode>
                <c:ptCount val="12"/>
                <c:pt idx="0">
                  <c:v>1368</c:v>
                </c:pt>
                <c:pt idx="1">
                  <c:v>1298</c:v>
                </c:pt>
                <c:pt idx="2">
                  <c:v>1317</c:v>
                </c:pt>
                <c:pt idx="3">
                  <c:v>1388</c:v>
                </c:pt>
                <c:pt idx="4">
                  <c:v>1414</c:v>
                </c:pt>
                <c:pt idx="5">
                  <c:v>1409</c:v>
                </c:pt>
                <c:pt idx="6">
                  <c:v>1431</c:v>
                </c:pt>
                <c:pt idx="7">
                  <c:v>1503</c:v>
                </c:pt>
                <c:pt idx="8">
                  <c:v>1450</c:v>
                </c:pt>
                <c:pt idx="9">
                  <c:v>1436</c:v>
                </c:pt>
                <c:pt idx="10">
                  <c:v>1453</c:v>
                </c:pt>
                <c:pt idx="11">
                  <c:v>1472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4504"/>
        <c:axId val="674851368"/>
      </c:barChart>
      <c:catAx>
        <c:axId val="674854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7050582091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1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1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6.968641114982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4504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0334261838439"/>
          <c:y val="0.12587434077650508"/>
          <c:w val="0.8022284122562674"/>
          <c:h val="0.758742554125044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156344032426736E-2"/>
                  <c:y val="-1.29507186334112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04358228641763E-3"/>
                  <c:y val="4.74990973774712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489865180470854E-3"/>
                  <c:y val="-6.45876565001586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066780429277659E-3"/>
                  <c:y val="4.48948034471063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085227367570862E-5"/>
                  <c:y val="4.3654107753071653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738920664782073E-3"/>
                  <c:y val="5.066392901557616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354003689329083E-3"/>
                  <c:y val="-8.146213908774950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645075881926242E-3"/>
                  <c:y val="5.54221173518696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066780429277659E-3"/>
                  <c:y val="-8.220611886900486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085227367570862E-5"/>
                  <c:y val="3.96176527437901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066780429277659E-3"/>
                  <c:y val="-4.765482255717521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2.77898330057147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確定点数!$D$5:$O$5</c:f>
              <c:numCache>
                <c:formatCode>#,##0_);[Red]\(#,##0\)</c:formatCode>
                <c:ptCount val="12"/>
                <c:pt idx="0">
                  <c:v>1203494320</c:v>
                </c:pt>
                <c:pt idx="1">
                  <c:v>1119391426</c:v>
                </c:pt>
                <c:pt idx="2">
                  <c:v>1149772903</c:v>
                </c:pt>
                <c:pt idx="3">
                  <c:v>1154473360</c:v>
                </c:pt>
                <c:pt idx="4">
                  <c:v>1167847317</c:v>
                </c:pt>
                <c:pt idx="5">
                  <c:v>1144550947</c:v>
                </c:pt>
                <c:pt idx="6">
                  <c:v>1083945870</c:v>
                </c:pt>
                <c:pt idx="7">
                  <c:v>1228818068</c:v>
                </c:pt>
                <c:pt idx="8">
                  <c:v>1161651554</c:v>
                </c:pt>
                <c:pt idx="9">
                  <c:v>1151260486</c:v>
                </c:pt>
                <c:pt idx="10">
                  <c:v>1150292550</c:v>
                </c:pt>
                <c:pt idx="11">
                  <c:v>1105006375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0072306421305835E-4"/>
                  <c:y val="6.3876164000456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86238384547316E-3"/>
                  <c:y val="1.0851159853339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2575862158840293E-3"/>
                  <c:y val="3.9405399688549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847922561211863E-3"/>
                  <c:y val="1.94427828936504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847850463567508E-3"/>
                  <c:y val="3.9690591938030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241338217123936E-2"/>
                  <c:y val="2.12231547527624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5935658428681E-2"/>
                  <c:y val="4.2814212931389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847922561212565E-3"/>
                  <c:y val="1.7070251977681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183920581319718E-3"/>
                  <c:y val="4.6772623002833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0072306421298365E-4"/>
                  <c:y val="1.4652629058122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847850463567508E-3"/>
                  <c:y val="3.9965937396289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確定点数!$D$4:$O$4</c:f>
              <c:numCache>
                <c:formatCode>#,##0_);[Red]\(#,##0\)</c:formatCode>
                <c:ptCount val="12"/>
                <c:pt idx="0">
                  <c:v>1366283851</c:v>
                </c:pt>
                <c:pt idx="1">
                  <c:v>1258914348</c:v>
                </c:pt>
                <c:pt idx="2">
                  <c:v>1332148406</c:v>
                </c:pt>
                <c:pt idx="3">
                  <c:v>1309721984</c:v>
                </c:pt>
                <c:pt idx="4">
                  <c:v>1335398700</c:v>
                </c:pt>
                <c:pt idx="5">
                  <c:v>1344924957</c:v>
                </c:pt>
                <c:pt idx="6">
                  <c:v>1258554049</c:v>
                </c:pt>
                <c:pt idx="7">
                  <c:v>1358160993</c:v>
                </c:pt>
                <c:pt idx="8">
                  <c:v>1332278462</c:v>
                </c:pt>
                <c:pt idx="9">
                  <c:v>1338329989</c:v>
                </c:pt>
                <c:pt idx="10">
                  <c:v>1367048216</c:v>
                </c:pt>
                <c:pt idx="11">
                  <c:v>1279733717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337269373554077E-3"/>
                  <c:y val="-3.675115327730741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350580759256677E-3"/>
                  <c:y val="-1.5006409998104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676042012148526E-3"/>
                  <c:y val="-7.93563735081270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337269373554077E-3"/>
                  <c:y val="-4.03404537293652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88904866463546E-4"/>
                  <c:y val="-6.1327787453715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334354939586019E-3"/>
                  <c:y val="-9.45493375837814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7269373554077E-3"/>
                  <c:y val="-9.84371245599189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337269373554077E-3"/>
                  <c:y val="-8.2688229333166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確定点数!$D$6:$O$6</c:f>
              <c:numCache>
                <c:formatCode>#,##0_);[Red]\(#,##0\)</c:formatCode>
                <c:ptCount val="12"/>
                <c:pt idx="0">
                  <c:v>154341001</c:v>
                </c:pt>
                <c:pt idx="1">
                  <c:v>148800379</c:v>
                </c:pt>
                <c:pt idx="2">
                  <c:v>150913434</c:v>
                </c:pt>
                <c:pt idx="3">
                  <c:v>156193645</c:v>
                </c:pt>
                <c:pt idx="4">
                  <c:v>153593354</c:v>
                </c:pt>
                <c:pt idx="5">
                  <c:v>136674018</c:v>
                </c:pt>
                <c:pt idx="6">
                  <c:v>139161505</c:v>
                </c:pt>
                <c:pt idx="7">
                  <c:v>162063279</c:v>
                </c:pt>
                <c:pt idx="8">
                  <c:v>152680133</c:v>
                </c:pt>
                <c:pt idx="9">
                  <c:v>149372939</c:v>
                </c:pt>
                <c:pt idx="10">
                  <c:v>133885979</c:v>
                </c:pt>
                <c:pt idx="11">
                  <c:v>146269364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51760"/>
        <c:axId val="674854896"/>
      </c:barChart>
      <c:catAx>
        <c:axId val="67485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2646239554317553"/>
              <c:y val="0.95252170401776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48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6.4066852367688026E-2"/>
              <c:y val="4.1958041958041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1760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7075208913649025"/>
          <c:y val="0.13286749995411412"/>
          <c:w val="0.90807799442896941"/>
          <c:h val="0.18181854890516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6666723180891863"/>
          <c:w val="0.79444659951877039"/>
          <c:h val="0.715280203179942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6.7408049705342055E-3"/>
                  <c:y val="-5.16094600468491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297101073022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7611509069688658E-17"/>
                  <c:y val="-2.3550721950162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3758861953030124E-3"/>
                  <c:y val="-3.7681155120260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3.297101073022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確定点数!$D$8:$O$8</c:f>
              <c:numCache>
                <c:formatCode>#,##0_);[Red]\(#,##0\)</c:formatCode>
                <c:ptCount val="12"/>
                <c:pt idx="0">
                  <c:v>592955566</c:v>
                </c:pt>
                <c:pt idx="1">
                  <c:v>521701297</c:v>
                </c:pt>
                <c:pt idx="2">
                  <c:v>520449275</c:v>
                </c:pt>
                <c:pt idx="3">
                  <c:v>513730300</c:v>
                </c:pt>
                <c:pt idx="4">
                  <c:v>526161234</c:v>
                </c:pt>
                <c:pt idx="5">
                  <c:v>524305752</c:v>
                </c:pt>
                <c:pt idx="6">
                  <c:v>484308526</c:v>
                </c:pt>
                <c:pt idx="7">
                  <c:v>552631543</c:v>
                </c:pt>
                <c:pt idx="8">
                  <c:v>525817860</c:v>
                </c:pt>
                <c:pt idx="9">
                  <c:v>551962663</c:v>
                </c:pt>
                <c:pt idx="10">
                  <c:v>513914249</c:v>
                </c:pt>
                <c:pt idx="11">
                  <c:v>496114033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2936"/>
        <c:axId val="674855680"/>
      </c:barChart>
      <c:catAx>
        <c:axId val="674852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8714639836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5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8.3333697871099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2936"/>
        <c:crosses val="autoZero"/>
        <c:crossBetween val="between"/>
        <c:majorUnit val="50000000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平成30年度審査支払確定状況確定額（訪問看護療養費）</a:t>
            </a:r>
          </a:p>
        </c:rich>
      </c:tx>
      <c:layout>
        <c:manualLayout>
          <c:xMode val="edge"/>
          <c:yMode val="edge"/>
          <c:x val="0.1959017100578305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92200557103"/>
          <c:y val="0.15972276381688036"/>
          <c:w val="0.82729805013927582"/>
          <c:h val="0.718752437175961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6.1793111515656756E-3"/>
                  <c:y val="-2.4614516498370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00891949787577E-3"/>
                  <c:y val="1.8814243313105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3937958312313726E-3"/>
                  <c:y val="-4.4113594962482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4827129895671468E-3"/>
                  <c:y val="6.5210187931316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0828051089720767E-4"/>
                  <c:y val="5.4205521847910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480929089991828E-3"/>
                  <c:y val="0.121456860446172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701386908808634E-3"/>
                  <c:y val="-3.0353859907588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確定点数!$D$11:$O$11</c:f>
              <c:numCache>
                <c:formatCode>#,##0_);[Red]\(#,##0\)</c:formatCode>
                <c:ptCount val="12"/>
                <c:pt idx="0">
                  <c:v>110954910</c:v>
                </c:pt>
                <c:pt idx="1">
                  <c:v>105961250</c:v>
                </c:pt>
                <c:pt idx="2">
                  <c:v>109147900</c:v>
                </c:pt>
                <c:pt idx="3">
                  <c:v>118300310</c:v>
                </c:pt>
                <c:pt idx="4">
                  <c:v>118436900</c:v>
                </c:pt>
                <c:pt idx="5">
                  <c:v>124764250</c:v>
                </c:pt>
                <c:pt idx="6">
                  <c:v>123502860</c:v>
                </c:pt>
                <c:pt idx="7">
                  <c:v>141836330</c:v>
                </c:pt>
                <c:pt idx="8">
                  <c:v>135354290</c:v>
                </c:pt>
                <c:pt idx="9">
                  <c:v>127341480</c:v>
                </c:pt>
                <c:pt idx="10">
                  <c:v>134360500</c:v>
                </c:pt>
                <c:pt idx="11">
                  <c:v>129236640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7248"/>
        <c:axId val="674850976"/>
      </c:barChart>
      <c:catAx>
        <c:axId val="6748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1532033426183843"/>
              <c:y val="0.9528714639836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09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（万円）</a:t>
                </a:r>
              </a:p>
            </c:rich>
          </c:tx>
          <c:layout>
            <c:manualLayout>
              <c:xMode val="edge"/>
              <c:yMode val="edge"/>
              <c:x val="4.456824512534819E-2"/>
              <c:y val="8.3333697871099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7248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7812439812392"/>
          <c:y val="0.1458338278328038"/>
          <c:w val="0.81111331139678655"/>
          <c:h val="0.73264137316003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945648069059939E-3"/>
                  <c:y val="-6.7397112896577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7830156372027E-3"/>
                  <c:y val="2.3390370854653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88243211090067E-3"/>
                  <c:y val="-1.4231732424607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70757188471354E-3"/>
                  <c:y val="-4.6678934784105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27498266302823E-3"/>
                  <c:y val="2.15635070211390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684617181512575E-3"/>
                  <c:y val="-2.0508593979476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506867537934944E-4"/>
                  <c:y val="2.4924339439927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426834486164425E-3"/>
                  <c:y val="3.3127067546205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確定件数!$D$15:$O$15</c:f>
              <c:numCache>
                <c:formatCode>#,##0_);[Red]\(#,##0\)</c:formatCode>
                <c:ptCount val="12"/>
                <c:pt idx="0">
                  <c:v>384346</c:v>
                </c:pt>
                <c:pt idx="1">
                  <c:v>359654</c:v>
                </c:pt>
                <c:pt idx="2">
                  <c:v>357723</c:v>
                </c:pt>
                <c:pt idx="3">
                  <c:v>357966</c:v>
                </c:pt>
                <c:pt idx="4">
                  <c:v>359963</c:v>
                </c:pt>
                <c:pt idx="5">
                  <c:v>345822</c:v>
                </c:pt>
                <c:pt idx="6">
                  <c:v>334813</c:v>
                </c:pt>
                <c:pt idx="7">
                  <c:v>368742</c:v>
                </c:pt>
                <c:pt idx="8">
                  <c:v>356957</c:v>
                </c:pt>
                <c:pt idx="9">
                  <c:v>359246</c:v>
                </c:pt>
                <c:pt idx="10">
                  <c:v>359671</c:v>
                </c:pt>
                <c:pt idx="11">
                  <c:v>348226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7.8981290239055722E-3"/>
                  <c:y val="3.01995047350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980958348985972E-3"/>
                  <c:y val="-2.61422533675590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確定件数!$D$14:$O$14</c:f>
              <c:numCache>
                <c:formatCode>#,##0_);[Red]\(#,##0\)</c:formatCode>
                <c:ptCount val="12"/>
                <c:pt idx="0">
                  <c:v>9308</c:v>
                </c:pt>
                <c:pt idx="1">
                  <c:v>8937</c:v>
                </c:pt>
                <c:pt idx="2">
                  <c:v>9226</c:v>
                </c:pt>
                <c:pt idx="3">
                  <c:v>9250</c:v>
                </c:pt>
                <c:pt idx="4">
                  <c:v>9254</c:v>
                </c:pt>
                <c:pt idx="5">
                  <c:v>9124</c:v>
                </c:pt>
                <c:pt idx="6">
                  <c:v>8783</c:v>
                </c:pt>
                <c:pt idx="7">
                  <c:v>9307</c:v>
                </c:pt>
                <c:pt idx="8">
                  <c:v>9032</c:v>
                </c:pt>
                <c:pt idx="9">
                  <c:v>8875</c:v>
                </c:pt>
                <c:pt idx="10">
                  <c:v>8891</c:v>
                </c:pt>
                <c:pt idx="11">
                  <c:v>9064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確定件数!$D$16:$O$16</c:f>
              <c:numCache>
                <c:formatCode>#,##0_);[Red]\(#,##0\)</c:formatCode>
                <c:ptCount val="12"/>
                <c:pt idx="0">
                  <c:v>77265</c:v>
                </c:pt>
                <c:pt idx="1">
                  <c:v>75310</c:v>
                </c:pt>
                <c:pt idx="2">
                  <c:v>75423</c:v>
                </c:pt>
                <c:pt idx="3">
                  <c:v>78096</c:v>
                </c:pt>
                <c:pt idx="4">
                  <c:v>76684</c:v>
                </c:pt>
                <c:pt idx="5">
                  <c:v>72002</c:v>
                </c:pt>
                <c:pt idx="6">
                  <c:v>71360</c:v>
                </c:pt>
                <c:pt idx="7">
                  <c:v>77072</c:v>
                </c:pt>
                <c:pt idx="8">
                  <c:v>75245</c:v>
                </c:pt>
                <c:pt idx="9">
                  <c:v>75573</c:v>
                </c:pt>
                <c:pt idx="10">
                  <c:v>71553</c:v>
                </c:pt>
                <c:pt idx="11">
                  <c:v>73589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6464"/>
        <c:axId val="674853328"/>
      </c:barChart>
      <c:catAx>
        <c:axId val="67485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54957713619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3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7.5000291630212892E-2"/>
              <c:y val="6.944480898221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6464"/>
        <c:crosses val="autoZero"/>
        <c:crossBetween val="between"/>
        <c:majorUnit val="5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9417760279965004"/>
          <c:y val="0.15965660542432195"/>
          <c:w val="0.92308778069407993"/>
          <c:h val="0.20479549431321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76845911584"/>
          <c:y val="0.13286735970853317"/>
          <c:w val="0.81944666733579463"/>
          <c:h val="0.748253025727002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3432490053631159E-3"/>
                  <c:y val="1.321821662170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670732813128765E-3"/>
                  <c:y val="2.71445619219407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675938775671992E-4"/>
                  <c:y val="-2.4687274036613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042308072033031E-3"/>
                  <c:y val="-5.7607153212118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938683993554821E-3"/>
                  <c:y val="-8.8977762037816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36688184397697E-3"/>
                  <c:y val="4.2276627462205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7825465449552465E-4"/>
                  <c:y val="-8.4026003888849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15120975897181E-4"/>
                  <c:y val="-2.8941280908552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86480186480186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772149821242023E-4"/>
                  <c:y val="2.3322642546204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確定件数!$D$18:$O$18</c:f>
              <c:numCache>
                <c:formatCode>#,##0_);[Red]\(#,##0\)</c:formatCode>
                <c:ptCount val="12"/>
                <c:pt idx="0">
                  <c:v>226893</c:v>
                </c:pt>
                <c:pt idx="1">
                  <c:v>209557</c:v>
                </c:pt>
                <c:pt idx="2">
                  <c:v>209699</c:v>
                </c:pt>
                <c:pt idx="3">
                  <c:v>205318</c:v>
                </c:pt>
                <c:pt idx="4">
                  <c:v>206891</c:v>
                </c:pt>
                <c:pt idx="5">
                  <c:v>198997</c:v>
                </c:pt>
                <c:pt idx="6">
                  <c:v>192770</c:v>
                </c:pt>
                <c:pt idx="7">
                  <c:v>213830</c:v>
                </c:pt>
                <c:pt idx="8">
                  <c:v>208046</c:v>
                </c:pt>
                <c:pt idx="9">
                  <c:v>210704</c:v>
                </c:pt>
                <c:pt idx="10">
                  <c:v>211227</c:v>
                </c:pt>
                <c:pt idx="11">
                  <c:v>203886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9600"/>
        <c:axId val="674860384"/>
      </c:barChart>
      <c:catAx>
        <c:axId val="67485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444590259550891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0384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5.5944055944055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9600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平成30年度審査支払確定状況確定件数（訪問看護療養費）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4982578397212543"/>
          <c:w val="0.86389123234383769"/>
          <c:h val="0.7317073170731707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確定件数!$D$21:$O$21</c:f>
              <c:numCache>
                <c:formatCode>#,##0_);[Red]\(#,##0\)</c:formatCode>
                <c:ptCount val="12"/>
                <c:pt idx="0">
                  <c:v>706</c:v>
                </c:pt>
                <c:pt idx="1">
                  <c:v>646</c:v>
                </c:pt>
                <c:pt idx="2">
                  <c:v>663</c:v>
                </c:pt>
                <c:pt idx="3">
                  <c:v>696</c:v>
                </c:pt>
                <c:pt idx="4">
                  <c:v>696</c:v>
                </c:pt>
                <c:pt idx="5">
                  <c:v>714</c:v>
                </c:pt>
                <c:pt idx="6">
                  <c:v>703</c:v>
                </c:pt>
                <c:pt idx="7">
                  <c:v>765</c:v>
                </c:pt>
                <c:pt idx="8">
                  <c:v>721</c:v>
                </c:pt>
                <c:pt idx="9">
                  <c:v>735</c:v>
                </c:pt>
                <c:pt idx="10">
                  <c:v>723</c:v>
                </c:pt>
                <c:pt idx="11">
                  <c:v>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1560"/>
        <c:axId val="674861952"/>
      </c:barChart>
      <c:catAx>
        <c:axId val="67486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4773519163763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1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7.31707317073170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1560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9525</xdr:colOff>
      <xdr:row>22</xdr:row>
      <xdr:rowOff>161925</xdr:rowOff>
    </xdr:to>
    <xdr:graphicFrame macro="">
      <xdr:nvGraphicFramePr>
        <xdr:cNvPr id="3145295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4</xdr:col>
      <xdr:colOff>676275</xdr:colOff>
      <xdr:row>42</xdr:row>
      <xdr:rowOff>0</xdr:rowOff>
    </xdr:to>
    <xdr:graphicFrame macro="">
      <xdr:nvGraphicFramePr>
        <xdr:cNvPr id="3145296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45297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22</xdr:row>
      <xdr:rowOff>161925</xdr:rowOff>
    </xdr:to>
    <xdr:graphicFrame macro="">
      <xdr:nvGraphicFramePr>
        <xdr:cNvPr id="3145298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42</xdr:row>
      <xdr:rowOff>9525</xdr:rowOff>
    </xdr:to>
    <xdr:graphicFrame macro="">
      <xdr:nvGraphicFramePr>
        <xdr:cNvPr id="3145299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142875</xdr:colOff>
      <xdr:row>45</xdr:row>
      <xdr:rowOff>9525</xdr:rowOff>
    </xdr:from>
    <xdr:to>
      <xdr:col>10</xdr:col>
      <xdr:colOff>666750</xdr:colOff>
      <xdr:row>61</xdr:row>
      <xdr:rowOff>9525</xdr:rowOff>
    </xdr:to>
    <xdr:graphicFrame macro="">
      <xdr:nvGraphicFramePr>
        <xdr:cNvPr id="3145300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257175</xdr:colOff>
      <xdr:row>0</xdr:row>
      <xdr:rowOff>152400</xdr:rowOff>
    </xdr:from>
    <xdr:to>
      <xdr:col>8</xdr:col>
      <xdr:colOff>390525</xdr:colOff>
      <xdr:row>2</xdr:row>
      <xdr:rowOff>161925</xdr:rowOff>
    </xdr:to>
    <xdr:sp macro="" textlink="">
      <xdr:nvSpPr>
        <xdr:cNvPr id="15367" name="Rectangle 7"/>
        <xdr:cNvSpPr>
          <a:spLocks noChangeArrowheads="1"/>
        </xdr:cNvSpPr>
      </xdr:nvSpPr>
      <xdr:spPr bwMode="auto">
        <a:xfrm>
          <a:off x="1628775" y="1524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年度審査支払確定件数・確定点数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6</xdr:col>
      <xdr:colOff>676275</xdr:colOff>
      <xdr:row>4</xdr:row>
      <xdr:rowOff>76200</xdr:rowOff>
    </xdr:to>
    <xdr:sp macro="" textlink="">
      <xdr:nvSpPr>
        <xdr:cNvPr id="15373" name="Text Box 13"/>
        <xdr:cNvSpPr txBox="1">
          <a:spLocks noChangeArrowheads="1"/>
        </xdr:cNvSpPr>
      </xdr:nvSpPr>
      <xdr:spPr bwMode="auto">
        <a:xfrm>
          <a:off x="273367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合　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3129939" name="Chart 102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41</xdr:row>
      <xdr:rowOff>161925</xdr:rowOff>
    </xdr:to>
    <xdr:graphicFrame macro="">
      <xdr:nvGraphicFramePr>
        <xdr:cNvPr id="3129940" name="Chart 10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29941" name="Chart 102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23</xdr:row>
      <xdr:rowOff>0</xdr:rowOff>
    </xdr:to>
    <xdr:graphicFrame macro="">
      <xdr:nvGraphicFramePr>
        <xdr:cNvPr id="3129942" name="Chart 102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41</xdr:row>
      <xdr:rowOff>161925</xdr:rowOff>
    </xdr:to>
    <xdr:graphicFrame macro="">
      <xdr:nvGraphicFramePr>
        <xdr:cNvPr id="3129943" name="Chart 10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61</xdr:row>
      <xdr:rowOff>0</xdr:rowOff>
    </xdr:to>
    <xdr:graphicFrame macro="">
      <xdr:nvGraphicFramePr>
        <xdr:cNvPr id="3129944" name="Chart 103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304800</xdr:colOff>
      <xdr:row>0</xdr:row>
      <xdr:rowOff>152400</xdr:rowOff>
    </xdr:from>
    <xdr:to>
      <xdr:col>8</xdr:col>
      <xdr:colOff>438150</xdr:colOff>
      <xdr:row>2</xdr:row>
      <xdr:rowOff>161925</xdr:rowOff>
    </xdr:to>
    <xdr:sp macro="" textlink="">
      <xdr:nvSpPr>
        <xdr:cNvPr id="7178" name="Rectangle 1034"/>
        <xdr:cNvSpPr>
          <a:spLocks noChangeArrowheads="1"/>
        </xdr:cNvSpPr>
      </xdr:nvSpPr>
      <xdr:spPr bwMode="auto">
        <a:xfrm>
          <a:off x="1676400" y="1524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7</xdr:col>
      <xdr:colOff>9525</xdr:colOff>
      <xdr:row>4</xdr:row>
      <xdr:rowOff>76200</xdr:rowOff>
    </xdr:to>
    <xdr:sp macro="" textlink="">
      <xdr:nvSpPr>
        <xdr:cNvPr id="7185" name="Text Box 1041"/>
        <xdr:cNvSpPr txBox="1">
          <a:spLocks noChangeArrowheads="1"/>
        </xdr:cNvSpPr>
      </xdr:nvSpPr>
      <xdr:spPr bwMode="auto">
        <a:xfrm>
          <a:off x="275272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国保一般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5</xdr:col>
      <xdr:colOff>0</xdr:colOff>
      <xdr:row>23</xdr:row>
      <xdr:rowOff>19050</xdr:rowOff>
    </xdr:to>
    <xdr:graphicFrame macro="">
      <xdr:nvGraphicFramePr>
        <xdr:cNvPr id="3158607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42</xdr:row>
      <xdr:rowOff>0</xdr:rowOff>
    </xdr:to>
    <xdr:graphicFrame macro="">
      <xdr:nvGraphicFramePr>
        <xdr:cNvPr id="3158608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58609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11</xdr:col>
      <xdr:colOff>0</xdr:colOff>
      <xdr:row>23</xdr:row>
      <xdr:rowOff>0</xdr:rowOff>
    </xdr:to>
    <xdr:graphicFrame macro="">
      <xdr:nvGraphicFramePr>
        <xdr:cNvPr id="3158610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42</xdr:row>
      <xdr:rowOff>0</xdr:rowOff>
    </xdr:to>
    <xdr:graphicFrame macro="">
      <xdr:nvGraphicFramePr>
        <xdr:cNvPr id="3158611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60</xdr:row>
      <xdr:rowOff>161925</xdr:rowOff>
    </xdr:to>
    <xdr:graphicFrame macro="">
      <xdr:nvGraphicFramePr>
        <xdr:cNvPr id="3158612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342900</xdr:colOff>
      <xdr:row>0</xdr:row>
      <xdr:rowOff>142875</xdr:rowOff>
    </xdr:from>
    <xdr:to>
      <xdr:col>8</xdr:col>
      <xdr:colOff>323850</xdr:colOff>
      <xdr:row>2</xdr:row>
      <xdr:rowOff>152400</xdr:rowOff>
    </xdr:to>
    <xdr:sp macro="" textlink="">
      <xdr:nvSpPr>
        <xdr:cNvPr id="11271" name="Rectangle 7"/>
        <xdr:cNvSpPr>
          <a:spLocks noChangeArrowheads="1"/>
        </xdr:cNvSpPr>
      </xdr:nvSpPr>
      <xdr:spPr bwMode="auto">
        <a:xfrm>
          <a:off x="1714500" y="142875"/>
          <a:ext cx="35623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7</xdr:col>
      <xdr:colOff>0</xdr:colOff>
      <xdr:row>4</xdr:row>
      <xdr:rowOff>66675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2752725" y="514350"/>
          <a:ext cx="1514475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国保退職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3170889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41</xdr:row>
      <xdr:rowOff>161925</xdr:rowOff>
    </xdr:to>
    <xdr:graphicFrame macro="">
      <xdr:nvGraphicFramePr>
        <xdr:cNvPr id="3170890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70891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23</xdr:row>
      <xdr:rowOff>0</xdr:rowOff>
    </xdr:to>
    <xdr:graphicFrame macro="">
      <xdr:nvGraphicFramePr>
        <xdr:cNvPr id="3170892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41</xdr:row>
      <xdr:rowOff>161925</xdr:rowOff>
    </xdr:to>
    <xdr:graphicFrame macro="">
      <xdr:nvGraphicFramePr>
        <xdr:cNvPr id="3170893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61</xdr:row>
      <xdr:rowOff>0</xdr:rowOff>
    </xdr:to>
    <xdr:graphicFrame macro="">
      <xdr:nvGraphicFramePr>
        <xdr:cNvPr id="3170894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304800</xdr:colOff>
      <xdr:row>0</xdr:row>
      <xdr:rowOff>152400</xdr:rowOff>
    </xdr:from>
    <xdr:to>
      <xdr:col>8</xdr:col>
      <xdr:colOff>438150</xdr:colOff>
      <xdr:row>2</xdr:row>
      <xdr:rowOff>161925</xdr:rowOff>
    </xdr:to>
    <xdr:sp macro="" textlink="">
      <xdr:nvSpPr>
        <xdr:cNvPr id="17415" name="Rectangle 7"/>
        <xdr:cNvSpPr>
          <a:spLocks noChangeArrowheads="1"/>
        </xdr:cNvSpPr>
      </xdr:nvSpPr>
      <xdr:spPr bwMode="auto">
        <a:xfrm>
          <a:off x="1676400" y="1524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7</xdr:col>
      <xdr:colOff>9525</xdr:colOff>
      <xdr:row>4</xdr:row>
      <xdr:rowOff>76200</xdr:rowOff>
    </xdr:to>
    <xdr:sp macro="" textlink="">
      <xdr:nvSpPr>
        <xdr:cNvPr id="17416" name="Text Box 8"/>
        <xdr:cNvSpPr txBox="1">
          <a:spLocks noChangeArrowheads="1"/>
        </xdr:cNvSpPr>
      </xdr:nvSpPr>
      <xdr:spPr bwMode="auto">
        <a:xfrm>
          <a:off x="275272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後期高齢者医療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zoomScale="85" zoomScaleNormal="85" workbookViewId="0">
      <pane xSplit="3" ySplit="2" topLeftCell="D3" activePane="bottomRight" state="frozen"/>
      <selection activeCell="O6" sqref="O6"/>
      <selection pane="topRight" activeCell="O6" sqref="O6"/>
      <selection pane="bottomLeft" activeCell="O6" sqref="O6"/>
      <selection pane="bottomRight" sqref="A1:C2"/>
    </sheetView>
  </sheetViews>
  <sheetFormatPr defaultRowHeight="13.5" x14ac:dyDescent="0.15"/>
  <cols>
    <col min="1" max="1" width="2.625" style="13" bestFit="1" customWidth="1"/>
    <col min="2" max="2" width="3.125" style="13" customWidth="1"/>
    <col min="3" max="3" width="9" style="13"/>
    <col min="4" max="9" width="9.125" style="13" bestFit="1" customWidth="1"/>
    <col min="10" max="11" width="9.5" style="13" bestFit="1" customWidth="1"/>
    <col min="12" max="13" width="9.25" style="13" bestFit="1" customWidth="1"/>
    <col min="14" max="14" width="9.25" style="17" bestFit="1" customWidth="1"/>
    <col min="15" max="15" width="9.25" style="13" bestFit="1" customWidth="1"/>
    <col min="16" max="16" width="3.5" style="13" customWidth="1"/>
    <col min="17" max="16384" width="9" style="13"/>
  </cols>
  <sheetData>
    <row r="1" spans="1:15" x14ac:dyDescent="0.15">
      <c r="A1" s="56" t="s">
        <v>15</v>
      </c>
      <c r="B1" s="57"/>
      <c r="C1" s="58"/>
      <c r="D1" s="55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15">
      <c r="A2" s="59"/>
      <c r="B2" s="60"/>
      <c r="C2" s="61"/>
      <c r="D2" s="11" t="s">
        <v>4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39</v>
      </c>
      <c r="K2" s="11" t="s">
        <v>11</v>
      </c>
      <c r="L2" s="11" t="s">
        <v>12</v>
      </c>
      <c r="M2" s="12" t="s">
        <v>13</v>
      </c>
      <c r="N2" s="11" t="s">
        <v>14</v>
      </c>
      <c r="O2" s="11" t="s">
        <v>48</v>
      </c>
    </row>
    <row r="3" spans="1:15" ht="13.5" customHeight="1" x14ac:dyDescent="0.15">
      <c r="A3" s="68" t="s">
        <v>20</v>
      </c>
      <c r="B3" s="64" t="s">
        <v>1</v>
      </c>
      <c r="C3" s="10" t="s">
        <v>3</v>
      </c>
      <c r="D3" s="31">
        <f t="shared" ref="D3:E8" si="0">SUM(D13,D23,D33)</f>
        <v>752268</v>
      </c>
      <c r="E3" s="31">
        <f t="shared" si="0"/>
        <v>719011</v>
      </c>
      <c r="F3" s="31">
        <f t="shared" ref="F3:O3" si="1">SUM(F13,F23,F33)</f>
        <v>719786</v>
      </c>
      <c r="G3" s="31">
        <f t="shared" si="1"/>
        <v>723186</v>
      </c>
      <c r="H3" s="31">
        <f t="shared" si="1"/>
        <v>726607</v>
      </c>
      <c r="I3" s="31">
        <f t="shared" si="1"/>
        <v>706437</v>
      </c>
      <c r="J3" s="31">
        <f t="shared" si="1"/>
        <v>687590</v>
      </c>
      <c r="K3" s="31">
        <f t="shared" si="1"/>
        <v>745440</v>
      </c>
      <c r="L3" s="31">
        <f t="shared" si="1"/>
        <v>724818</v>
      </c>
      <c r="M3" s="31">
        <f t="shared" si="1"/>
        <v>728030</v>
      </c>
      <c r="N3" s="31">
        <f t="shared" si="1"/>
        <v>718196</v>
      </c>
      <c r="O3" s="31">
        <f t="shared" si="1"/>
        <v>701826</v>
      </c>
    </row>
    <row r="4" spans="1:15" x14ac:dyDescent="0.15">
      <c r="A4" s="69"/>
      <c r="B4" s="65"/>
      <c r="C4" s="14" t="s">
        <v>17</v>
      </c>
      <c r="D4" s="29">
        <f t="shared" si="0"/>
        <v>24998</v>
      </c>
      <c r="E4" s="29">
        <f t="shared" si="0"/>
        <v>23615</v>
      </c>
      <c r="F4" s="29">
        <f t="shared" ref="F4:O4" si="2">SUM(F14,F24,F34)</f>
        <v>24174</v>
      </c>
      <c r="G4" s="29">
        <f t="shared" si="2"/>
        <v>23989</v>
      </c>
      <c r="H4" s="29">
        <f t="shared" si="2"/>
        <v>24469</v>
      </c>
      <c r="I4" s="29">
        <f t="shared" si="2"/>
        <v>24478</v>
      </c>
      <c r="J4" s="29">
        <f t="shared" si="2"/>
        <v>23208</v>
      </c>
      <c r="K4" s="29">
        <f t="shared" si="2"/>
        <v>24434</v>
      </c>
      <c r="L4" s="29">
        <f t="shared" si="2"/>
        <v>24241</v>
      </c>
      <c r="M4" s="29">
        <f t="shared" si="2"/>
        <v>24080</v>
      </c>
      <c r="N4" s="29">
        <f t="shared" si="2"/>
        <v>24277</v>
      </c>
      <c r="O4" s="29">
        <f t="shared" si="2"/>
        <v>24521</v>
      </c>
    </row>
    <row r="5" spans="1:15" x14ac:dyDescent="0.15">
      <c r="A5" s="69"/>
      <c r="B5" s="65"/>
      <c r="C5" s="14" t="s">
        <v>18</v>
      </c>
      <c r="D5" s="29">
        <f t="shared" si="0"/>
        <v>727270</v>
      </c>
      <c r="E5" s="29">
        <f t="shared" si="0"/>
        <v>695396</v>
      </c>
      <c r="F5" s="29">
        <f t="shared" ref="F5:O5" si="3">SUM(F15,F25,F35)</f>
        <v>695612</v>
      </c>
      <c r="G5" s="29">
        <f t="shared" si="3"/>
        <v>699197</v>
      </c>
      <c r="H5" s="29">
        <f t="shared" si="3"/>
        <v>702138</v>
      </c>
      <c r="I5" s="29">
        <f t="shared" si="3"/>
        <v>681959</v>
      </c>
      <c r="J5" s="29">
        <f t="shared" si="3"/>
        <v>664382</v>
      </c>
      <c r="K5" s="29">
        <f t="shared" si="3"/>
        <v>721006</v>
      </c>
      <c r="L5" s="29">
        <f t="shared" si="3"/>
        <v>700577</v>
      </c>
      <c r="M5" s="29">
        <f t="shared" si="3"/>
        <v>703950</v>
      </c>
      <c r="N5" s="29">
        <f t="shared" si="3"/>
        <v>693919</v>
      </c>
      <c r="O5" s="29">
        <f t="shared" si="3"/>
        <v>677305</v>
      </c>
    </row>
    <row r="6" spans="1:15" x14ac:dyDescent="0.15">
      <c r="A6" s="69"/>
      <c r="B6" s="65"/>
      <c r="C6" s="8" t="s">
        <v>40</v>
      </c>
      <c r="D6" s="29">
        <f t="shared" si="0"/>
        <v>120352</v>
      </c>
      <c r="E6" s="29">
        <f t="shared" si="0"/>
        <v>117881</v>
      </c>
      <c r="F6" s="29">
        <f t="shared" ref="F6:O6" si="4">SUM(F16,F26,F36)</f>
        <v>118618</v>
      </c>
      <c r="G6" s="29">
        <f t="shared" si="4"/>
        <v>121927</v>
      </c>
      <c r="H6" s="29">
        <f t="shared" si="4"/>
        <v>119170</v>
      </c>
      <c r="I6" s="29">
        <f t="shared" si="4"/>
        <v>112054</v>
      </c>
      <c r="J6" s="29">
        <f t="shared" si="4"/>
        <v>112377</v>
      </c>
      <c r="K6" s="29">
        <f t="shared" si="4"/>
        <v>122374</v>
      </c>
      <c r="L6" s="29">
        <f t="shared" si="4"/>
        <v>119909</v>
      </c>
      <c r="M6" s="29">
        <f t="shared" si="4"/>
        <v>120582</v>
      </c>
      <c r="N6" s="29">
        <f t="shared" si="4"/>
        <v>114141</v>
      </c>
      <c r="O6" s="29">
        <f t="shared" si="4"/>
        <v>117730</v>
      </c>
    </row>
    <row r="7" spans="1:15" x14ac:dyDescent="0.15">
      <c r="A7" s="69"/>
      <c r="B7" s="66"/>
      <c r="C7" s="9" t="s">
        <v>2</v>
      </c>
      <c r="D7" s="30">
        <f t="shared" si="0"/>
        <v>872620</v>
      </c>
      <c r="E7" s="30">
        <f t="shared" si="0"/>
        <v>836892</v>
      </c>
      <c r="F7" s="30">
        <f t="shared" ref="F7:O7" si="5">SUM(F17,F27,F37)</f>
        <v>838404</v>
      </c>
      <c r="G7" s="30">
        <f t="shared" si="5"/>
        <v>845113</v>
      </c>
      <c r="H7" s="30">
        <f t="shared" si="5"/>
        <v>845777</v>
      </c>
      <c r="I7" s="30">
        <f t="shared" si="5"/>
        <v>818491</v>
      </c>
      <c r="J7" s="30">
        <f t="shared" si="5"/>
        <v>799967</v>
      </c>
      <c r="K7" s="30">
        <f t="shared" si="5"/>
        <v>867814</v>
      </c>
      <c r="L7" s="30">
        <f t="shared" si="5"/>
        <v>844727</v>
      </c>
      <c r="M7" s="30">
        <f t="shared" si="5"/>
        <v>848612</v>
      </c>
      <c r="N7" s="30">
        <f t="shared" si="5"/>
        <v>832337</v>
      </c>
      <c r="O7" s="30">
        <f t="shared" si="5"/>
        <v>819556</v>
      </c>
    </row>
    <row r="8" spans="1:15" x14ac:dyDescent="0.15">
      <c r="A8" s="69"/>
      <c r="B8" s="62" t="s">
        <v>41</v>
      </c>
      <c r="C8" s="63"/>
      <c r="D8" s="31">
        <f t="shared" si="0"/>
        <v>435572</v>
      </c>
      <c r="E8" s="31">
        <f t="shared" si="0"/>
        <v>412427</v>
      </c>
      <c r="F8" s="31">
        <f t="shared" ref="F8:O8" si="6">SUM(F18,F28,F38)</f>
        <v>417429</v>
      </c>
      <c r="G8" s="31">
        <f t="shared" si="6"/>
        <v>412417</v>
      </c>
      <c r="H8" s="31">
        <f t="shared" si="6"/>
        <v>415671</v>
      </c>
      <c r="I8" s="31">
        <f t="shared" si="6"/>
        <v>404818</v>
      </c>
      <c r="J8" s="31">
        <f t="shared" si="6"/>
        <v>392240</v>
      </c>
      <c r="K8" s="31">
        <f t="shared" si="6"/>
        <v>428471</v>
      </c>
      <c r="L8" s="31">
        <f t="shared" si="6"/>
        <v>417756</v>
      </c>
      <c r="M8" s="31">
        <f t="shared" si="6"/>
        <v>423237</v>
      </c>
      <c r="N8" s="31">
        <f t="shared" si="6"/>
        <v>417632</v>
      </c>
      <c r="O8" s="31">
        <f t="shared" si="6"/>
        <v>405870</v>
      </c>
    </row>
    <row r="9" spans="1:15" x14ac:dyDescent="0.15">
      <c r="A9" s="69"/>
      <c r="B9" s="75" t="s">
        <v>42</v>
      </c>
      <c r="C9" s="26" t="s">
        <v>43</v>
      </c>
      <c r="D9" s="32" t="s">
        <v>49</v>
      </c>
      <c r="E9" s="32" t="s">
        <v>49</v>
      </c>
      <c r="F9" s="32" t="s">
        <v>49</v>
      </c>
      <c r="G9" s="32" t="s">
        <v>49</v>
      </c>
      <c r="H9" s="32" t="s">
        <v>49</v>
      </c>
      <c r="I9" s="32" t="s">
        <v>49</v>
      </c>
      <c r="J9" s="32" t="s">
        <v>49</v>
      </c>
      <c r="K9" s="32" t="s">
        <v>49</v>
      </c>
      <c r="L9" s="32" t="s">
        <v>49</v>
      </c>
      <c r="M9" s="32" t="s">
        <v>49</v>
      </c>
      <c r="N9" s="32" t="s">
        <v>49</v>
      </c>
      <c r="O9" s="32" t="s">
        <v>49</v>
      </c>
    </row>
    <row r="10" spans="1:15" x14ac:dyDescent="0.15">
      <c r="A10" s="69"/>
      <c r="B10" s="76"/>
      <c r="C10" s="26" t="s">
        <v>44</v>
      </c>
      <c r="D10" s="32" t="s">
        <v>49</v>
      </c>
      <c r="E10" s="32" t="s">
        <v>49</v>
      </c>
      <c r="F10" s="32" t="s">
        <v>49</v>
      </c>
      <c r="G10" s="32" t="s">
        <v>49</v>
      </c>
      <c r="H10" s="32" t="s">
        <v>49</v>
      </c>
      <c r="I10" s="32" t="s">
        <v>49</v>
      </c>
      <c r="J10" s="32" t="s">
        <v>49</v>
      </c>
      <c r="K10" s="32" t="s">
        <v>49</v>
      </c>
      <c r="L10" s="32" t="s">
        <v>49</v>
      </c>
      <c r="M10" s="32" t="s">
        <v>49</v>
      </c>
      <c r="N10" s="32" t="s">
        <v>49</v>
      </c>
      <c r="O10" s="32" t="s">
        <v>49</v>
      </c>
    </row>
    <row r="11" spans="1:15" ht="13.5" customHeight="1" x14ac:dyDescent="0.15">
      <c r="A11" s="69"/>
      <c r="B11" s="71" t="s">
        <v>45</v>
      </c>
      <c r="C11" s="72"/>
      <c r="D11" s="30">
        <f>SUM(D21,D31,D41)</f>
        <v>1368</v>
      </c>
      <c r="E11" s="30">
        <f t="shared" ref="E11:O11" si="7">SUM(E21,E31,E41)</f>
        <v>1298</v>
      </c>
      <c r="F11" s="30">
        <f t="shared" si="7"/>
        <v>1317</v>
      </c>
      <c r="G11" s="30">
        <f t="shared" si="7"/>
        <v>1388</v>
      </c>
      <c r="H11" s="30">
        <f t="shared" si="7"/>
        <v>1414</v>
      </c>
      <c r="I11" s="30">
        <f t="shared" si="7"/>
        <v>1409</v>
      </c>
      <c r="J11" s="30">
        <f t="shared" si="7"/>
        <v>1431</v>
      </c>
      <c r="K11" s="30">
        <f t="shared" si="7"/>
        <v>1503</v>
      </c>
      <c r="L11" s="30">
        <f t="shared" si="7"/>
        <v>1450</v>
      </c>
      <c r="M11" s="30">
        <f t="shared" si="7"/>
        <v>1436</v>
      </c>
      <c r="N11" s="30">
        <f t="shared" si="7"/>
        <v>1453</v>
      </c>
      <c r="O11" s="30">
        <f t="shared" si="7"/>
        <v>1472</v>
      </c>
    </row>
    <row r="12" spans="1:15" x14ac:dyDescent="0.15">
      <c r="A12" s="70"/>
      <c r="B12" s="15" t="s">
        <v>22</v>
      </c>
      <c r="C12" s="16"/>
      <c r="D12" s="33">
        <f>SUM(D22,D32,D42)</f>
        <v>1309560</v>
      </c>
      <c r="E12" s="33">
        <f t="shared" ref="E12:O12" si="8">SUM(E22,E32,E42)</f>
        <v>1250617</v>
      </c>
      <c r="F12" s="33">
        <f t="shared" si="8"/>
        <v>1257150</v>
      </c>
      <c r="G12" s="33">
        <f t="shared" si="8"/>
        <v>1258918</v>
      </c>
      <c r="H12" s="33">
        <f t="shared" si="8"/>
        <v>1262862</v>
      </c>
      <c r="I12" s="33">
        <f t="shared" si="8"/>
        <v>1224718</v>
      </c>
      <c r="J12" s="33">
        <f t="shared" si="8"/>
        <v>1193638</v>
      </c>
      <c r="K12" s="33">
        <f t="shared" si="8"/>
        <v>1297788</v>
      </c>
      <c r="L12" s="33">
        <f t="shared" si="8"/>
        <v>1263933</v>
      </c>
      <c r="M12" s="33">
        <f t="shared" si="8"/>
        <v>1273285</v>
      </c>
      <c r="N12" s="33">
        <f t="shared" si="8"/>
        <v>1251422</v>
      </c>
      <c r="O12" s="33">
        <f t="shared" si="8"/>
        <v>1226898</v>
      </c>
    </row>
    <row r="13" spans="1:15" ht="13.5" customHeight="1" x14ac:dyDescent="0.15">
      <c r="A13" s="68" t="s">
        <v>0</v>
      </c>
      <c r="B13" s="64" t="s">
        <v>1</v>
      </c>
      <c r="C13" s="10" t="s">
        <v>3</v>
      </c>
      <c r="D13" s="31">
        <f>D14+D15</f>
        <v>393654</v>
      </c>
      <c r="E13" s="31">
        <f t="shared" ref="E13:O13" si="9">E14+E15</f>
        <v>368591</v>
      </c>
      <c r="F13" s="31">
        <f t="shared" si="9"/>
        <v>366949</v>
      </c>
      <c r="G13" s="31">
        <f t="shared" si="9"/>
        <v>367216</v>
      </c>
      <c r="H13" s="31">
        <f t="shared" si="9"/>
        <v>369217</v>
      </c>
      <c r="I13" s="31">
        <f t="shared" si="9"/>
        <v>354946</v>
      </c>
      <c r="J13" s="31">
        <f t="shared" si="9"/>
        <v>343596</v>
      </c>
      <c r="K13" s="31">
        <f t="shared" si="9"/>
        <v>378049</v>
      </c>
      <c r="L13" s="31">
        <f t="shared" si="9"/>
        <v>365989</v>
      </c>
      <c r="M13" s="31">
        <f>M14+M15</f>
        <v>368121</v>
      </c>
      <c r="N13" s="31">
        <f t="shared" si="9"/>
        <v>368562</v>
      </c>
      <c r="O13" s="31">
        <f t="shared" si="9"/>
        <v>357290</v>
      </c>
    </row>
    <row r="14" spans="1:15" ht="13.5" customHeight="1" x14ac:dyDescent="0.15">
      <c r="A14" s="69"/>
      <c r="B14" s="65"/>
      <c r="C14" s="8" t="s">
        <v>17</v>
      </c>
      <c r="D14" s="43">
        <v>9308</v>
      </c>
      <c r="E14" s="43">
        <v>8937</v>
      </c>
      <c r="F14" s="43">
        <v>9226</v>
      </c>
      <c r="G14" s="43">
        <v>9250</v>
      </c>
      <c r="H14" s="43">
        <v>9254</v>
      </c>
      <c r="I14" s="43">
        <v>9124</v>
      </c>
      <c r="J14" s="43">
        <v>8783</v>
      </c>
      <c r="K14" s="43">
        <v>9307</v>
      </c>
      <c r="L14" s="43">
        <v>9032</v>
      </c>
      <c r="M14" s="43">
        <v>8875</v>
      </c>
      <c r="N14" s="43">
        <v>8891</v>
      </c>
      <c r="O14" s="43">
        <v>9064</v>
      </c>
    </row>
    <row r="15" spans="1:15" ht="13.5" customHeight="1" x14ac:dyDescent="0.15">
      <c r="A15" s="69"/>
      <c r="B15" s="65"/>
      <c r="C15" s="8" t="s">
        <v>18</v>
      </c>
      <c r="D15" s="43">
        <v>384346</v>
      </c>
      <c r="E15" s="43">
        <v>359654</v>
      </c>
      <c r="F15" s="43">
        <v>357723</v>
      </c>
      <c r="G15" s="43">
        <v>357966</v>
      </c>
      <c r="H15" s="43">
        <v>359963</v>
      </c>
      <c r="I15" s="43">
        <v>345822</v>
      </c>
      <c r="J15" s="43">
        <v>334813</v>
      </c>
      <c r="K15" s="43">
        <v>368742</v>
      </c>
      <c r="L15" s="43">
        <v>356957</v>
      </c>
      <c r="M15" s="43">
        <v>359246</v>
      </c>
      <c r="N15" s="43">
        <v>359671</v>
      </c>
      <c r="O15" s="43">
        <v>348226</v>
      </c>
    </row>
    <row r="16" spans="1:15" ht="13.5" customHeight="1" x14ac:dyDescent="0.15">
      <c r="A16" s="69"/>
      <c r="B16" s="65"/>
      <c r="C16" s="8" t="s">
        <v>44</v>
      </c>
      <c r="D16" s="43">
        <v>77265</v>
      </c>
      <c r="E16" s="43">
        <v>75310</v>
      </c>
      <c r="F16" s="43">
        <v>75423</v>
      </c>
      <c r="G16" s="43">
        <v>78096</v>
      </c>
      <c r="H16" s="43">
        <v>76684</v>
      </c>
      <c r="I16" s="43">
        <v>72002</v>
      </c>
      <c r="J16" s="43">
        <v>71360</v>
      </c>
      <c r="K16" s="43">
        <v>77072</v>
      </c>
      <c r="L16" s="43">
        <v>75245</v>
      </c>
      <c r="M16" s="43">
        <v>75573</v>
      </c>
      <c r="N16" s="43">
        <v>71553</v>
      </c>
      <c r="O16" s="43">
        <v>73589</v>
      </c>
    </row>
    <row r="17" spans="1:15" ht="13.5" customHeight="1" x14ac:dyDescent="0.15">
      <c r="A17" s="69"/>
      <c r="B17" s="66"/>
      <c r="C17" s="9" t="s">
        <v>2</v>
      </c>
      <c r="D17" s="30">
        <f>SUM(D14:D16)</f>
        <v>470919</v>
      </c>
      <c r="E17" s="30">
        <f t="shared" ref="E17:O17" si="10">SUM(E14:E16)</f>
        <v>443901</v>
      </c>
      <c r="F17" s="30">
        <f t="shared" si="10"/>
        <v>442372</v>
      </c>
      <c r="G17" s="30">
        <f t="shared" si="10"/>
        <v>445312</v>
      </c>
      <c r="H17" s="30">
        <f t="shared" si="10"/>
        <v>445901</v>
      </c>
      <c r="I17" s="30">
        <f t="shared" si="10"/>
        <v>426948</v>
      </c>
      <c r="J17" s="30">
        <f t="shared" si="10"/>
        <v>414956</v>
      </c>
      <c r="K17" s="30">
        <f t="shared" si="10"/>
        <v>455121</v>
      </c>
      <c r="L17" s="30">
        <f>SUM(L14:L16)</f>
        <v>441234</v>
      </c>
      <c r="M17" s="30">
        <f>SUM(M14:M16)</f>
        <v>443694</v>
      </c>
      <c r="N17" s="30">
        <f t="shared" si="10"/>
        <v>440115</v>
      </c>
      <c r="O17" s="30">
        <f t="shared" si="10"/>
        <v>430879</v>
      </c>
    </row>
    <row r="18" spans="1:15" x14ac:dyDescent="0.15">
      <c r="A18" s="69"/>
      <c r="B18" s="62" t="s">
        <v>41</v>
      </c>
      <c r="C18" s="63"/>
      <c r="D18" s="44">
        <v>226893</v>
      </c>
      <c r="E18" s="44">
        <v>209557</v>
      </c>
      <c r="F18" s="44">
        <v>209699</v>
      </c>
      <c r="G18" s="44">
        <v>205318</v>
      </c>
      <c r="H18" s="44">
        <v>206891</v>
      </c>
      <c r="I18" s="44">
        <v>198997</v>
      </c>
      <c r="J18" s="44">
        <v>192770</v>
      </c>
      <c r="K18" s="44">
        <v>213830</v>
      </c>
      <c r="L18" s="44">
        <v>208046</v>
      </c>
      <c r="M18" s="44">
        <v>210704</v>
      </c>
      <c r="N18" s="44">
        <v>211227</v>
      </c>
      <c r="O18" s="44">
        <v>203886</v>
      </c>
    </row>
    <row r="19" spans="1:15" ht="13.5" customHeight="1" x14ac:dyDescent="0.15">
      <c r="A19" s="69"/>
      <c r="B19" s="67" t="s">
        <v>42</v>
      </c>
      <c r="C19" s="26" t="s">
        <v>43</v>
      </c>
      <c r="D19" s="32" t="s">
        <v>49</v>
      </c>
      <c r="E19" s="32" t="s">
        <v>49</v>
      </c>
      <c r="F19" s="32" t="s">
        <v>49</v>
      </c>
      <c r="G19" s="32" t="s">
        <v>49</v>
      </c>
      <c r="H19" s="32" t="s">
        <v>49</v>
      </c>
      <c r="I19" s="32" t="s">
        <v>49</v>
      </c>
      <c r="J19" s="32" t="s">
        <v>49</v>
      </c>
      <c r="K19" s="32" t="s">
        <v>49</v>
      </c>
      <c r="L19" s="32" t="s">
        <v>49</v>
      </c>
      <c r="M19" s="32" t="s">
        <v>49</v>
      </c>
      <c r="N19" s="32" t="s">
        <v>49</v>
      </c>
      <c r="O19" s="32" t="s">
        <v>49</v>
      </c>
    </row>
    <row r="20" spans="1:15" ht="13.5" customHeight="1" x14ac:dyDescent="0.15">
      <c r="A20" s="69"/>
      <c r="B20" s="67"/>
      <c r="C20" s="26" t="s">
        <v>44</v>
      </c>
      <c r="D20" s="32" t="s">
        <v>49</v>
      </c>
      <c r="E20" s="32" t="s">
        <v>49</v>
      </c>
      <c r="F20" s="32" t="s">
        <v>49</v>
      </c>
      <c r="G20" s="32" t="s">
        <v>49</v>
      </c>
      <c r="H20" s="32" t="s">
        <v>49</v>
      </c>
      <c r="I20" s="32" t="s">
        <v>49</v>
      </c>
      <c r="J20" s="32" t="s">
        <v>49</v>
      </c>
      <c r="K20" s="32" t="s">
        <v>49</v>
      </c>
      <c r="L20" s="32" t="s">
        <v>49</v>
      </c>
      <c r="M20" s="32" t="s">
        <v>49</v>
      </c>
      <c r="N20" s="32" t="s">
        <v>49</v>
      </c>
      <c r="O20" s="32" t="s">
        <v>49</v>
      </c>
    </row>
    <row r="21" spans="1:15" x14ac:dyDescent="0.15">
      <c r="A21" s="69"/>
      <c r="B21" s="71" t="s">
        <v>45</v>
      </c>
      <c r="C21" s="72"/>
      <c r="D21" s="45">
        <v>706</v>
      </c>
      <c r="E21" s="45">
        <v>646</v>
      </c>
      <c r="F21" s="45">
        <v>663</v>
      </c>
      <c r="G21" s="45">
        <v>696</v>
      </c>
      <c r="H21" s="45">
        <v>696</v>
      </c>
      <c r="I21" s="45">
        <v>714</v>
      </c>
      <c r="J21" s="45">
        <v>703</v>
      </c>
      <c r="K21" s="45">
        <v>765</v>
      </c>
      <c r="L21" s="45">
        <v>721</v>
      </c>
      <c r="M21" s="45">
        <v>735</v>
      </c>
      <c r="N21" s="45">
        <v>723</v>
      </c>
      <c r="O21" s="45">
        <v>737</v>
      </c>
    </row>
    <row r="22" spans="1:15" ht="13.5" customHeight="1" x14ac:dyDescent="0.15">
      <c r="A22" s="70"/>
      <c r="B22" s="15" t="s">
        <v>22</v>
      </c>
      <c r="C22" s="16"/>
      <c r="D22" s="33">
        <f>D17+D18+D21</f>
        <v>698518</v>
      </c>
      <c r="E22" s="33">
        <f t="shared" ref="E22:O22" si="11">E17+E18+E21</f>
        <v>654104</v>
      </c>
      <c r="F22" s="33">
        <f t="shared" si="11"/>
        <v>652734</v>
      </c>
      <c r="G22" s="33">
        <f t="shared" si="11"/>
        <v>651326</v>
      </c>
      <c r="H22" s="33">
        <f t="shared" si="11"/>
        <v>653488</v>
      </c>
      <c r="I22" s="33">
        <f t="shared" si="11"/>
        <v>626659</v>
      </c>
      <c r="J22" s="33">
        <f t="shared" si="11"/>
        <v>608429</v>
      </c>
      <c r="K22" s="33">
        <f t="shared" si="11"/>
        <v>669716</v>
      </c>
      <c r="L22" s="33">
        <f t="shared" si="11"/>
        <v>650001</v>
      </c>
      <c r="M22" s="33">
        <f>M17+M18+M21</f>
        <v>655133</v>
      </c>
      <c r="N22" s="33">
        <f t="shared" si="11"/>
        <v>652065</v>
      </c>
      <c r="O22" s="33">
        <f t="shared" si="11"/>
        <v>635502</v>
      </c>
    </row>
    <row r="23" spans="1:15" ht="13.5" customHeight="1" x14ac:dyDescent="0.15">
      <c r="A23" s="68" t="s">
        <v>5</v>
      </c>
      <c r="B23" s="64" t="s">
        <v>1</v>
      </c>
      <c r="C23" s="10" t="s">
        <v>3</v>
      </c>
      <c r="D23" s="31">
        <f>D24+D25</f>
        <v>4476</v>
      </c>
      <c r="E23" s="31">
        <f t="shared" ref="E23:O23" si="12">E24+E25</f>
        <v>3730</v>
      </c>
      <c r="F23" s="31">
        <f t="shared" si="12"/>
        <v>3346</v>
      </c>
      <c r="G23" s="31">
        <f t="shared" si="12"/>
        <v>3169</v>
      </c>
      <c r="H23" s="31">
        <f t="shared" si="12"/>
        <v>2907</v>
      </c>
      <c r="I23" s="31">
        <f t="shared" si="12"/>
        <v>2609</v>
      </c>
      <c r="J23" s="31">
        <f t="shared" si="12"/>
        <v>2253</v>
      </c>
      <c r="K23" s="31">
        <f t="shared" si="12"/>
        <v>2335</v>
      </c>
      <c r="L23" s="31">
        <f t="shared" si="12"/>
        <v>2077</v>
      </c>
      <c r="M23" s="31">
        <f t="shared" si="12"/>
        <v>1887</v>
      </c>
      <c r="N23" s="31">
        <f t="shared" si="12"/>
        <v>1573</v>
      </c>
      <c r="O23" s="31">
        <f t="shared" si="12"/>
        <v>1267</v>
      </c>
    </row>
    <row r="24" spans="1:15" x14ac:dyDescent="0.15">
      <c r="A24" s="69"/>
      <c r="B24" s="65"/>
      <c r="C24" s="14" t="s">
        <v>17</v>
      </c>
      <c r="D24" s="43">
        <v>81</v>
      </c>
      <c r="E24" s="43">
        <v>70</v>
      </c>
      <c r="F24" s="43">
        <v>63</v>
      </c>
      <c r="G24" s="43">
        <v>48</v>
      </c>
      <c r="H24" s="43">
        <v>56</v>
      </c>
      <c r="I24" s="43">
        <v>49</v>
      </c>
      <c r="J24" s="43">
        <v>35</v>
      </c>
      <c r="K24" s="43">
        <v>44</v>
      </c>
      <c r="L24" s="43">
        <v>33</v>
      </c>
      <c r="M24" s="43">
        <v>21</v>
      </c>
      <c r="N24" s="43">
        <v>29</v>
      </c>
      <c r="O24" s="43">
        <v>26</v>
      </c>
    </row>
    <row r="25" spans="1:15" x14ac:dyDescent="0.15">
      <c r="A25" s="69"/>
      <c r="B25" s="65"/>
      <c r="C25" s="14" t="s">
        <v>18</v>
      </c>
      <c r="D25" s="43">
        <v>4395</v>
      </c>
      <c r="E25" s="43">
        <v>3660</v>
      </c>
      <c r="F25" s="43">
        <v>3283</v>
      </c>
      <c r="G25" s="43">
        <v>3121</v>
      </c>
      <c r="H25" s="43">
        <v>2851</v>
      </c>
      <c r="I25" s="43">
        <v>2560</v>
      </c>
      <c r="J25" s="43">
        <v>2218</v>
      </c>
      <c r="K25" s="43">
        <v>2291</v>
      </c>
      <c r="L25" s="43">
        <v>2044</v>
      </c>
      <c r="M25" s="43">
        <v>1866</v>
      </c>
      <c r="N25" s="43">
        <v>1544</v>
      </c>
      <c r="O25" s="43">
        <v>1241</v>
      </c>
    </row>
    <row r="26" spans="1:15" x14ac:dyDescent="0.15">
      <c r="A26" s="69"/>
      <c r="B26" s="65"/>
      <c r="C26" s="8" t="s">
        <v>44</v>
      </c>
      <c r="D26" s="43">
        <v>901</v>
      </c>
      <c r="E26" s="43">
        <v>780</v>
      </c>
      <c r="F26" s="43">
        <v>737</v>
      </c>
      <c r="G26" s="43">
        <v>680</v>
      </c>
      <c r="H26" s="43">
        <v>611</v>
      </c>
      <c r="I26" s="43">
        <v>525</v>
      </c>
      <c r="J26" s="43">
        <v>470</v>
      </c>
      <c r="K26" s="43">
        <v>453</v>
      </c>
      <c r="L26" s="43">
        <v>436</v>
      </c>
      <c r="M26" s="43">
        <v>387</v>
      </c>
      <c r="N26" s="43">
        <v>349</v>
      </c>
      <c r="O26" s="43">
        <v>286</v>
      </c>
    </row>
    <row r="27" spans="1:15" x14ac:dyDescent="0.15">
      <c r="A27" s="69"/>
      <c r="B27" s="66"/>
      <c r="C27" s="9" t="s">
        <v>2</v>
      </c>
      <c r="D27" s="30">
        <f>SUM(D24:D26)</f>
        <v>5377</v>
      </c>
      <c r="E27" s="30">
        <f t="shared" ref="E27:O27" si="13">SUM(E24:E26)</f>
        <v>4510</v>
      </c>
      <c r="F27" s="30">
        <f t="shared" si="13"/>
        <v>4083</v>
      </c>
      <c r="G27" s="30">
        <f t="shared" si="13"/>
        <v>3849</v>
      </c>
      <c r="H27" s="30">
        <f t="shared" si="13"/>
        <v>3518</v>
      </c>
      <c r="I27" s="30">
        <f t="shared" si="13"/>
        <v>3134</v>
      </c>
      <c r="J27" s="30">
        <f t="shared" si="13"/>
        <v>2723</v>
      </c>
      <c r="K27" s="30">
        <f t="shared" si="13"/>
        <v>2788</v>
      </c>
      <c r="L27" s="30">
        <f t="shared" si="13"/>
        <v>2513</v>
      </c>
      <c r="M27" s="30">
        <f t="shared" si="13"/>
        <v>2274</v>
      </c>
      <c r="N27" s="30">
        <f t="shared" si="13"/>
        <v>1922</v>
      </c>
      <c r="O27" s="30">
        <f t="shared" si="13"/>
        <v>1553</v>
      </c>
    </row>
    <row r="28" spans="1:15" x14ac:dyDescent="0.15">
      <c r="A28" s="69"/>
      <c r="B28" s="62" t="s">
        <v>41</v>
      </c>
      <c r="C28" s="63"/>
      <c r="D28" s="44">
        <v>2510</v>
      </c>
      <c r="E28" s="44">
        <v>2077</v>
      </c>
      <c r="F28" s="44">
        <v>1935</v>
      </c>
      <c r="G28" s="44">
        <v>1806</v>
      </c>
      <c r="H28" s="44">
        <v>1647</v>
      </c>
      <c r="I28" s="44">
        <v>1517</v>
      </c>
      <c r="J28" s="44">
        <v>1256</v>
      </c>
      <c r="K28" s="44">
        <v>1351</v>
      </c>
      <c r="L28" s="44">
        <v>1148</v>
      </c>
      <c r="M28" s="44">
        <v>1087</v>
      </c>
      <c r="N28" s="44">
        <v>884</v>
      </c>
      <c r="O28" s="44">
        <v>746</v>
      </c>
    </row>
    <row r="29" spans="1:15" ht="13.5" customHeight="1" x14ac:dyDescent="0.15">
      <c r="A29" s="69"/>
      <c r="B29" s="67" t="s">
        <v>42</v>
      </c>
      <c r="C29" s="26" t="s">
        <v>43</v>
      </c>
      <c r="D29" s="32" t="s">
        <v>49</v>
      </c>
      <c r="E29" s="32" t="s">
        <v>49</v>
      </c>
      <c r="F29" s="32" t="s">
        <v>49</v>
      </c>
      <c r="G29" s="32" t="s">
        <v>49</v>
      </c>
      <c r="H29" s="32" t="s">
        <v>49</v>
      </c>
      <c r="I29" s="32" t="s">
        <v>49</v>
      </c>
      <c r="J29" s="32" t="s">
        <v>49</v>
      </c>
      <c r="K29" s="32" t="s">
        <v>49</v>
      </c>
      <c r="L29" s="32" t="s">
        <v>49</v>
      </c>
      <c r="M29" s="32" t="s">
        <v>49</v>
      </c>
      <c r="N29" s="32" t="s">
        <v>49</v>
      </c>
      <c r="O29" s="32" t="s">
        <v>49</v>
      </c>
    </row>
    <row r="30" spans="1:15" x14ac:dyDescent="0.15">
      <c r="A30" s="69"/>
      <c r="B30" s="67"/>
      <c r="C30" s="26" t="s">
        <v>44</v>
      </c>
      <c r="D30" s="32" t="s">
        <v>49</v>
      </c>
      <c r="E30" s="32" t="s">
        <v>49</v>
      </c>
      <c r="F30" s="32" t="s">
        <v>49</v>
      </c>
      <c r="G30" s="32" t="s">
        <v>49</v>
      </c>
      <c r="H30" s="32" t="s">
        <v>49</v>
      </c>
      <c r="I30" s="32" t="s">
        <v>49</v>
      </c>
      <c r="J30" s="32" t="s">
        <v>49</v>
      </c>
      <c r="K30" s="32" t="s">
        <v>49</v>
      </c>
      <c r="L30" s="32" t="s">
        <v>49</v>
      </c>
      <c r="M30" s="32" t="s">
        <v>49</v>
      </c>
      <c r="N30" s="32" t="s">
        <v>49</v>
      </c>
      <c r="O30" s="32" t="s">
        <v>49</v>
      </c>
    </row>
    <row r="31" spans="1:15" ht="13.5" customHeight="1" x14ac:dyDescent="0.15">
      <c r="A31" s="69"/>
      <c r="B31" s="71" t="s">
        <v>45</v>
      </c>
      <c r="C31" s="72"/>
      <c r="D31" s="45">
        <v>11</v>
      </c>
      <c r="E31" s="45">
        <v>11</v>
      </c>
      <c r="F31" s="45">
        <v>14</v>
      </c>
      <c r="G31" s="45">
        <v>12</v>
      </c>
      <c r="H31" s="45">
        <v>8</v>
      </c>
      <c r="I31" s="45">
        <v>7</v>
      </c>
      <c r="J31" s="45">
        <v>7</v>
      </c>
      <c r="K31" s="45">
        <v>8</v>
      </c>
      <c r="L31" s="45">
        <v>6</v>
      </c>
      <c r="M31" s="45">
        <v>6</v>
      </c>
      <c r="N31" s="45">
        <v>3</v>
      </c>
      <c r="O31" s="45">
        <v>4</v>
      </c>
    </row>
    <row r="32" spans="1:15" x14ac:dyDescent="0.15">
      <c r="A32" s="70"/>
      <c r="B32" s="15" t="s">
        <v>22</v>
      </c>
      <c r="C32" s="16"/>
      <c r="D32" s="33">
        <f>D27+D28+D31</f>
        <v>7898</v>
      </c>
      <c r="E32" s="33">
        <f t="shared" ref="E32:O32" si="14">E27+E28+E31</f>
        <v>6598</v>
      </c>
      <c r="F32" s="33">
        <f t="shared" si="14"/>
        <v>6032</v>
      </c>
      <c r="G32" s="33">
        <f t="shared" si="14"/>
        <v>5667</v>
      </c>
      <c r="H32" s="33">
        <f t="shared" si="14"/>
        <v>5173</v>
      </c>
      <c r="I32" s="33">
        <f t="shared" si="14"/>
        <v>4658</v>
      </c>
      <c r="J32" s="33">
        <f t="shared" si="14"/>
        <v>3986</v>
      </c>
      <c r="K32" s="33">
        <f t="shared" si="14"/>
        <v>4147</v>
      </c>
      <c r="L32" s="33">
        <f t="shared" si="14"/>
        <v>3667</v>
      </c>
      <c r="M32" s="33">
        <f t="shared" si="14"/>
        <v>3367</v>
      </c>
      <c r="N32" s="33">
        <f t="shared" si="14"/>
        <v>2809</v>
      </c>
      <c r="O32" s="33">
        <f t="shared" si="14"/>
        <v>2303</v>
      </c>
    </row>
    <row r="33" spans="1:15" s="6" customFormat="1" ht="13.5" customHeight="1" x14ac:dyDescent="0.15">
      <c r="A33" s="68" t="s">
        <v>46</v>
      </c>
      <c r="B33" s="64" t="s">
        <v>1</v>
      </c>
      <c r="C33" s="10" t="s">
        <v>3</v>
      </c>
      <c r="D33" s="34">
        <f t="shared" ref="D33:O33" si="15">D34+D35</f>
        <v>354138</v>
      </c>
      <c r="E33" s="34">
        <f t="shared" si="15"/>
        <v>346690</v>
      </c>
      <c r="F33" s="34">
        <f t="shared" si="15"/>
        <v>349491</v>
      </c>
      <c r="G33" s="34">
        <f t="shared" si="15"/>
        <v>352801</v>
      </c>
      <c r="H33" s="34">
        <f t="shared" si="15"/>
        <v>354483</v>
      </c>
      <c r="I33" s="34">
        <f t="shared" si="15"/>
        <v>348882</v>
      </c>
      <c r="J33" s="34">
        <f t="shared" si="15"/>
        <v>341741</v>
      </c>
      <c r="K33" s="34">
        <f t="shared" si="15"/>
        <v>365056</v>
      </c>
      <c r="L33" s="34">
        <f t="shared" si="15"/>
        <v>356752</v>
      </c>
      <c r="M33" s="34">
        <f t="shared" si="15"/>
        <v>358022</v>
      </c>
      <c r="N33" s="34">
        <f t="shared" si="15"/>
        <v>348061</v>
      </c>
      <c r="O33" s="34">
        <f t="shared" si="15"/>
        <v>343269</v>
      </c>
    </row>
    <row r="34" spans="1:15" s="6" customFormat="1" ht="13.5" customHeight="1" x14ac:dyDescent="0.15">
      <c r="A34" s="69"/>
      <c r="B34" s="65"/>
      <c r="C34" s="8" t="s">
        <v>17</v>
      </c>
      <c r="D34" s="43">
        <v>15609</v>
      </c>
      <c r="E34" s="43">
        <v>14608</v>
      </c>
      <c r="F34" s="43">
        <v>14885</v>
      </c>
      <c r="G34" s="43">
        <v>14691</v>
      </c>
      <c r="H34" s="43">
        <v>15159</v>
      </c>
      <c r="I34" s="43">
        <v>15305</v>
      </c>
      <c r="J34" s="43">
        <v>14390</v>
      </c>
      <c r="K34" s="43">
        <v>15083</v>
      </c>
      <c r="L34" s="43">
        <v>15176</v>
      </c>
      <c r="M34" s="43">
        <v>15184</v>
      </c>
      <c r="N34" s="43">
        <v>15357</v>
      </c>
      <c r="O34" s="43">
        <v>15431</v>
      </c>
    </row>
    <row r="35" spans="1:15" s="6" customFormat="1" ht="13.5" customHeight="1" x14ac:dyDescent="0.15">
      <c r="A35" s="69"/>
      <c r="B35" s="65"/>
      <c r="C35" s="8" t="s">
        <v>18</v>
      </c>
      <c r="D35" s="43">
        <v>338529</v>
      </c>
      <c r="E35" s="43">
        <v>332082</v>
      </c>
      <c r="F35" s="43">
        <v>334606</v>
      </c>
      <c r="G35" s="43">
        <v>338110</v>
      </c>
      <c r="H35" s="43">
        <v>339324</v>
      </c>
      <c r="I35" s="43">
        <v>333577</v>
      </c>
      <c r="J35" s="43">
        <v>327351</v>
      </c>
      <c r="K35" s="43">
        <v>349973</v>
      </c>
      <c r="L35" s="43">
        <v>341576</v>
      </c>
      <c r="M35" s="43">
        <v>342838</v>
      </c>
      <c r="N35" s="43">
        <v>332704</v>
      </c>
      <c r="O35" s="43">
        <v>327838</v>
      </c>
    </row>
    <row r="36" spans="1:15" s="6" customFormat="1" ht="13.5" customHeight="1" x14ac:dyDescent="0.15">
      <c r="A36" s="69"/>
      <c r="B36" s="65"/>
      <c r="C36" s="8" t="s">
        <v>44</v>
      </c>
      <c r="D36" s="43">
        <v>42186</v>
      </c>
      <c r="E36" s="43">
        <v>41791</v>
      </c>
      <c r="F36" s="43">
        <v>42458</v>
      </c>
      <c r="G36" s="43">
        <v>43151</v>
      </c>
      <c r="H36" s="43">
        <v>41875</v>
      </c>
      <c r="I36" s="43">
        <v>39527</v>
      </c>
      <c r="J36" s="43">
        <v>40547</v>
      </c>
      <c r="K36" s="43">
        <v>44849</v>
      </c>
      <c r="L36" s="43">
        <v>44228</v>
      </c>
      <c r="M36" s="43">
        <v>44622</v>
      </c>
      <c r="N36" s="43">
        <v>42239</v>
      </c>
      <c r="O36" s="43">
        <v>43855</v>
      </c>
    </row>
    <row r="37" spans="1:15" s="6" customFormat="1" ht="13.5" customHeight="1" x14ac:dyDescent="0.15">
      <c r="A37" s="69"/>
      <c r="B37" s="66"/>
      <c r="C37" s="9" t="s">
        <v>2</v>
      </c>
      <c r="D37" s="36">
        <f>SUM(D34:D36)</f>
        <v>396324</v>
      </c>
      <c r="E37" s="36">
        <f>SUM(E34:E36)</f>
        <v>388481</v>
      </c>
      <c r="F37" s="36">
        <f t="shared" ref="F37:O37" si="16">SUM(F34:F36)</f>
        <v>391949</v>
      </c>
      <c r="G37" s="36">
        <f t="shared" si="16"/>
        <v>395952</v>
      </c>
      <c r="H37" s="36">
        <f t="shared" si="16"/>
        <v>396358</v>
      </c>
      <c r="I37" s="36">
        <f t="shared" si="16"/>
        <v>388409</v>
      </c>
      <c r="J37" s="36">
        <f t="shared" si="16"/>
        <v>382288</v>
      </c>
      <c r="K37" s="36">
        <f t="shared" si="16"/>
        <v>409905</v>
      </c>
      <c r="L37" s="36">
        <f t="shared" si="16"/>
        <v>400980</v>
      </c>
      <c r="M37" s="36">
        <f>SUM(M34:M36)</f>
        <v>402644</v>
      </c>
      <c r="N37" s="36">
        <f t="shared" si="16"/>
        <v>390300</v>
      </c>
      <c r="O37" s="36">
        <f t="shared" si="16"/>
        <v>387124</v>
      </c>
    </row>
    <row r="38" spans="1:15" s="6" customFormat="1" ht="13.5" customHeight="1" x14ac:dyDescent="0.15">
      <c r="A38" s="69"/>
      <c r="B38" s="62" t="s">
        <v>41</v>
      </c>
      <c r="C38" s="63"/>
      <c r="D38" s="44">
        <v>206169</v>
      </c>
      <c r="E38" s="44">
        <v>200793</v>
      </c>
      <c r="F38" s="44">
        <v>205795</v>
      </c>
      <c r="G38" s="44">
        <v>205293</v>
      </c>
      <c r="H38" s="44">
        <v>207133</v>
      </c>
      <c r="I38" s="44">
        <v>204304</v>
      </c>
      <c r="J38" s="44">
        <v>198214</v>
      </c>
      <c r="K38" s="44">
        <v>213290</v>
      </c>
      <c r="L38" s="44">
        <v>208562</v>
      </c>
      <c r="M38" s="44">
        <v>211446</v>
      </c>
      <c r="N38" s="44">
        <v>205521</v>
      </c>
      <c r="O38" s="44">
        <v>201238</v>
      </c>
    </row>
    <row r="39" spans="1:15" ht="13.5" customHeight="1" x14ac:dyDescent="0.15">
      <c r="A39" s="69"/>
      <c r="B39" s="67" t="s">
        <v>42</v>
      </c>
      <c r="C39" s="26" t="s">
        <v>43</v>
      </c>
      <c r="D39" s="32" t="s">
        <v>49</v>
      </c>
      <c r="E39" s="32" t="s">
        <v>49</v>
      </c>
      <c r="F39" s="32" t="s">
        <v>49</v>
      </c>
      <c r="G39" s="32" t="s">
        <v>49</v>
      </c>
      <c r="H39" s="32" t="s">
        <v>49</v>
      </c>
      <c r="I39" s="32" t="s">
        <v>49</v>
      </c>
      <c r="J39" s="32" t="s">
        <v>49</v>
      </c>
      <c r="K39" s="32" t="s">
        <v>49</v>
      </c>
      <c r="L39" s="32" t="s">
        <v>49</v>
      </c>
      <c r="M39" s="32" t="s">
        <v>49</v>
      </c>
      <c r="N39" s="32" t="s">
        <v>49</v>
      </c>
      <c r="O39" s="32" t="s">
        <v>49</v>
      </c>
    </row>
    <row r="40" spans="1:15" x14ac:dyDescent="0.15">
      <c r="A40" s="69"/>
      <c r="B40" s="67"/>
      <c r="C40" s="26" t="s">
        <v>44</v>
      </c>
      <c r="D40" s="32" t="s">
        <v>49</v>
      </c>
      <c r="E40" s="32" t="s">
        <v>49</v>
      </c>
      <c r="F40" s="32" t="s">
        <v>49</v>
      </c>
      <c r="G40" s="32" t="s">
        <v>49</v>
      </c>
      <c r="H40" s="32" t="s">
        <v>49</v>
      </c>
      <c r="I40" s="32" t="s">
        <v>49</v>
      </c>
      <c r="J40" s="32" t="s">
        <v>49</v>
      </c>
      <c r="K40" s="32" t="s">
        <v>49</v>
      </c>
      <c r="L40" s="32" t="s">
        <v>49</v>
      </c>
      <c r="M40" s="32" t="s">
        <v>49</v>
      </c>
      <c r="N40" s="32" t="s">
        <v>49</v>
      </c>
      <c r="O40" s="32" t="s">
        <v>49</v>
      </c>
    </row>
    <row r="41" spans="1:15" s="6" customFormat="1" ht="13.5" customHeight="1" x14ac:dyDescent="0.15">
      <c r="A41" s="69"/>
      <c r="B41" s="73" t="s">
        <v>45</v>
      </c>
      <c r="C41" s="74"/>
      <c r="D41" s="45">
        <v>651</v>
      </c>
      <c r="E41" s="45">
        <v>641</v>
      </c>
      <c r="F41" s="45">
        <v>640</v>
      </c>
      <c r="G41" s="45">
        <v>680</v>
      </c>
      <c r="H41" s="45">
        <v>710</v>
      </c>
      <c r="I41" s="45">
        <v>688</v>
      </c>
      <c r="J41" s="45">
        <v>721</v>
      </c>
      <c r="K41" s="45">
        <v>730</v>
      </c>
      <c r="L41" s="45">
        <v>723</v>
      </c>
      <c r="M41" s="45">
        <v>695</v>
      </c>
      <c r="N41" s="45">
        <v>727</v>
      </c>
      <c r="O41" s="45">
        <v>731</v>
      </c>
    </row>
    <row r="42" spans="1:15" s="6" customFormat="1" ht="13.5" customHeight="1" x14ac:dyDescent="0.15">
      <c r="A42" s="70"/>
      <c r="B42" s="15" t="s">
        <v>22</v>
      </c>
      <c r="C42" s="16"/>
      <c r="D42" s="35">
        <f>D37+D38+D41</f>
        <v>603144</v>
      </c>
      <c r="E42" s="35">
        <f t="shared" ref="E42:O42" si="17">E37+E38+E41</f>
        <v>589915</v>
      </c>
      <c r="F42" s="35">
        <f t="shared" si="17"/>
        <v>598384</v>
      </c>
      <c r="G42" s="35">
        <f t="shared" si="17"/>
        <v>601925</v>
      </c>
      <c r="H42" s="35">
        <f t="shared" si="17"/>
        <v>604201</v>
      </c>
      <c r="I42" s="35">
        <f t="shared" si="17"/>
        <v>593401</v>
      </c>
      <c r="J42" s="35">
        <f t="shared" si="17"/>
        <v>581223</v>
      </c>
      <c r="K42" s="35">
        <f t="shared" si="17"/>
        <v>623925</v>
      </c>
      <c r="L42" s="35">
        <f t="shared" si="17"/>
        <v>610265</v>
      </c>
      <c r="M42" s="35">
        <f t="shared" si="17"/>
        <v>614785</v>
      </c>
      <c r="N42" s="35">
        <f t="shared" si="17"/>
        <v>596548</v>
      </c>
      <c r="O42" s="35">
        <f t="shared" si="17"/>
        <v>589093</v>
      </c>
    </row>
    <row r="43" spans="1:15" x14ac:dyDescent="0.15">
      <c r="A43" s="6" t="s">
        <v>23</v>
      </c>
    </row>
  </sheetData>
  <mergeCells count="22">
    <mergeCell ref="B31:C31"/>
    <mergeCell ref="A33:A42"/>
    <mergeCell ref="B33:B37"/>
    <mergeCell ref="B38:C38"/>
    <mergeCell ref="B41:C41"/>
    <mergeCell ref="B39:B40"/>
    <mergeCell ref="D1:O1"/>
    <mergeCell ref="A1:C2"/>
    <mergeCell ref="B28:C28"/>
    <mergeCell ref="B3:B7"/>
    <mergeCell ref="B29:B30"/>
    <mergeCell ref="A3:A12"/>
    <mergeCell ref="B11:C11"/>
    <mergeCell ref="B21:C21"/>
    <mergeCell ref="B18:C18"/>
    <mergeCell ref="B19:B20"/>
    <mergeCell ref="B9:B10"/>
    <mergeCell ref="A23:A32"/>
    <mergeCell ref="A13:A22"/>
    <mergeCell ref="B23:B27"/>
    <mergeCell ref="B8:C8"/>
    <mergeCell ref="B13:B17"/>
  </mergeCells>
  <phoneticPr fontId="4"/>
  <pageMargins left="0.78740157480314965" right="0.59055118110236227" top="0.59055118110236227" bottom="0.39370078740157483" header="0.51181102362204722" footer="0.51181102362204722"/>
  <pageSetup paperSize="9" scale="9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zoomScale="90" zoomScaleNormal="90" workbookViewId="0">
      <pane xSplit="3" ySplit="2" topLeftCell="D3" activePane="bottomRight" state="frozen"/>
      <selection activeCell="L2" sqref="L2"/>
      <selection pane="topRight" activeCell="L2" sqref="L2"/>
      <selection pane="bottomLeft" activeCell="L2" sqref="L2"/>
      <selection pane="bottomRight" activeCell="D42" sqref="D42:O42"/>
    </sheetView>
  </sheetViews>
  <sheetFormatPr defaultRowHeight="13.5" x14ac:dyDescent="0.15"/>
  <cols>
    <col min="1" max="1" width="2.625" style="7" bestFit="1" customWidth="1"/>
    <col min="2" max="2" width="3.125" style="7" customWidth="1"/>
    <col min="3" max="3" width="9" style="7"/>
    <col min="4" max="9" width="11.5" style="13" customWidth="1"/>
    <col min="10" max="11" width="11.5" style="7" customWidth="1"/>
    <col min="12" max="12" width="11.5" style="13" customWidth="1"/>
    <col min="13" max="13" width="11.5" style="7" customWidth="1"/>
    <col min="14" max="14" width="11.5" style="13" customWidth="1"/>
    <col min="15" max="15" width="11.5" style="7" customWidth="1"/>
    <col min="16" max="16" width="3.5" style="7" customWidth="1"/>
    <col min="17" max="16384" width="9" style="7"/>
  </cols>
  <sheetData>
    <row r="1" spans="1:17" s="13" customFormat="1" x14ac:dyDescent="0.15">
      <c r="A1" s="77" t="s">
        <v>16</v>
      </c>
      <c r="B1" s="77"/>
      <c r="C1" s="77"/>
      <c r="D1" s="55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7" s="1" customFormat="1" x14ac:dyDescent="0.15">
      <c r="A2" s="77"/>
      <c r="B2" s="77"/>
      <c r="C2" s="77"/>
      <c r="D2" s="11" t="s">
        <v>4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39</v>
      </c>
      <c r="K2" s="11" t="s">
        <v>11</v>
      </c>
      <c r="L2" s="11" t="s">
        <v>12</v>
      </c>
      <c r="M2" s="12" t="s">
        <v>13</v>
      </c>
      <c r="N2" s="11" t="s">
        <v>14</v>
      </c>
      <c r="O2" s="11" t="s">
        <v>48</v>
      </c>
    </row>
    <row r="3" spans="1:17" s="2" customFormat="1" ht="13.5" customHeight="1" x14ac:dyDescent="0.15">
      <c r="A3" s="78" t="s">
        <v>21</v>
      </c>
      <c r="B3" s="78" t="s">
        <v>1</v>
      </c>
      <c r="C3" s="22" t="s">
        <v>3</v>
      </c>
      <c r="D3" s="37">
        <f t="shared" ref="D3:F12" si="0">SUM(D13,D23,D33)</f>
        <v>2569778171</v>
      </c>
      <c r="E3" s="37">
        <f t="shared" si="0"/>
        <v>2378305774</v>
      </c>
      <c r="F3" s="37">
        <f t="shared" si="0"/>
        <v>2481921309</v>
      </c>
      <c r="G3" s="37">
        <f t="shared" ref="G3:H12" si="1">SUM(G13,G23,G33)</f>
        <v>2464195344</v>
      </c>
      <c r="H3" s="37">
        <f t="shared" si="1"/>
        <v>2503246017</v>
      </c>
      <c r="I3" s="37">
        <f t="shared" ref="I3:J12" si="2">SUM(I13,I23,I33)</f>
        <v>2489475904</v>
      </c>
      <c r="J3" s="37">
        <f t="shared" si="2"/>
        <v>2342499919</v>
      </c>
      <c r="K3" s="37">
        <f t="shared" ref="K3:L12" si="3">SUM(K13,K23,K33)</f>
        <v>2586979061</v>
      </c>
      <c r="L3" s="37">
        <f t="shared" si="3"/>
        <v>2493930016</v>
      </c>
      <c r="M3" s="37">
        <f t="shared" ref="M3:N12" si="4">SUM(M13,M23,M33)</f>
        <v>2489590475</v>
      </c>
      <c r="N3" s="37">
        <f t="shared" si="4"/>
        <v>2517340766</v>
      </c>
      <c r="O3" s="37">
        <f t="shared" ref="O3:O12" si="5">SUM(O13,O23,O33)</f>
        <v>2384740092</v>
      </c>
    </row>
    <row r="4" spans="1:17" s="2" customFormat="1" ht="13.5" customHeight="1" x14ac:dyDescent="0.15">
      <c r="A4" s="79"/>
      <c r="B4" s="87"/>
      <c r="C4" s="19" t="s">
        <v>17</v>
      </c>
      <c r="D4" s="38">
        <f t="shared" si="0"/>
        <v>1366283851</v>
      </c>
      <c r="E4" s="38">
        <f t="shared" si="0"/>
        <v>1258914348</v>
      </c>
      <c r="F4" s="38">
        <f t="shared" si="0"/>
        <v>1332148406</v>
      </c>
      <c r="G4" s="38">
        <f t="shared" si="1"/>
        <v>1309721984</v>
      </c>
      <c r="H4" s="38">
        <f t="shared" si="1"/>
        <v>1335398700</v>
      </c>
      <c r="I4" s="38">
        <f t="shared" si="2"/>
        <v>1344924957</v>
      </c>
      <c r="J4" s="38">
        <f t="shared" si="2"/>
        <v>1258554049</v>
      </c>
      <c r="K4" s="38">
        <f t="shared" si="3"/>
        <v>1358160993</v>
      </c>
      <c r="L4" s="38">
        <f t="shared" si="3"/>
        <v>1332278462</v>
      </c>
      <c r="M4" s="38">
        <f t="shared" si="4"/>
        <v>1338329989</v>
      </c>
      <c r="N4" s="38">
        <f t="shared" si="4"/>
        <v>1367048216</v>
      </c>
      <c r="O4" s="38">
        <f t="shared" si="5"/>
        <v>1279733717</v>
      </c>
    </row>
    <row r="5" spans="1:17" s="2" customFormat="1" ht="13.5" customHeight="1" x14ac:dyDescent="0.15">
      <c r="A5" s="79"/>
      <c r="B5" s="87"/>
      <c r="C5" s="23" t="s">
        <v>18</v>
      </c>
      <c r="D5" s="38">
        <f t="shared" si="0"/>
        <v>1203494320</v>
      </c>
      <c r="E5" s="38">
        <f t="shared" si="0"/>
        <v>1119391426</v>
      </c>
      <c r="F5" s="38">
        <f t="shared" si="0"/>
        <v>1149772903</v>
      </c>
      <c r="G5" s="38">
        <f t="shared" si="1"/>
        <v>1154473360</v>
      </c>
      <c r="H5" s="38">
        <f t="shared" si="1"/>
        <v>1167847317</v>
      </c>
      <c r="I5" s="38">
        <f t="shared" si="2"/>
        <v>1144550947</v>
      </c>
      <c r="J5" s="38">
        <f t="shared" si="2"/>
        <v>1083945870</v>
      </c>
      <c r="K5" s="38">
        <f t="shared" si="3"/>
        <v>1228818068</v>
      </c>
      <c r="L5" s="38">
        <f t="shared" si="3"/>
        <v>1161651554</v>
      </c>
      <c r="M5" s="38">
        <f t="shared" si="4"/>
        <v>1151260486</v>
      </c>
      <c r="N5" s="38">
        <f t="shared" si="4"/>
        <v>1150292550</v>
      </c>
      <c r="O5" s="38">
        <f t="shared" si="5"/>
        <v>1105006375</v>
      </c>
    </row>
    <row r="6" spans="1:17" s="2" customFormat="1" ht="13.5" customHeight="1" x14ac:dyDescent="0.15">
      <c r="A6" s="79"/>
      <c r="B6" s="87"/>
      <c r="C6" s="24" t="s">
        <v>24</v>
      </c>
      <c r="D6" s="39">
        <f t="shared" si="0"/>
        <v>154341001</v>
      </c>
      <c r="E6" s="39">
        <f t="shared" si="0"/>
        <v>148800379</v>
      </c>
      <c r="F6" s="39">
        <f t="shared" si="0"/>
        <v>150913434</v>
      </c>
      <c r="G6" s="39">
        <f t="shared" si="1"/>
        <v>156193645</v>
      </c>
      <c r="H6" s="39">
        <f t="shared" si="1"/>
        <v>153593354</v>
      </c>
      <c r="I6" s="39">
        <f t="shared" si="2"/>
        <v>136674018</v>
      </c>
      <c r="J6" s="39">
        <f t="shared" si="2"/>
        <v>139161505</v>
      </c>
      <c r="K6" s="39">
        <f t="shared" si="3"/>
        <v>162063279</v>
      </c>
      <c r="L6" s="39">
        <f t="shared" si="3"/>
        <v>152680133</v>
      </c>
      <c r="M6" s="39">
        <f t="shared" si="4"/>
        <v>149372939</v>
      </c>
      <c r="N6" s="39">
        <f t="shared" si="4"/>
        <v>133885979</v>
      </c>
      <c r="O6" s="39">
        <f t="shared" si="5"/>
        <v>146269364</v>
      </c>
    </row>
    <row r="7" spans="1:17" s="2" customFormat="1" ht="13.5" customHeight="1" x14ac:dyDescent="0.15">
      <c r="A7" s="79"/>
      <c r="B7" s="88"/>
      <c r="C7" s="18" t="s">
        <v>2</v>
      </c>
      <c r="D7" s="40">
        <f t="shared" si="0"/>
        <v>2724119172</v>
      </c>
      <c r="E7" s="40">
        <f t="shared" si="0"/>
        <v>2527106153</v>
      </c>
      <c r="F7" s="40">
        <f t="shared" si="0"/>
        <v>2632834743</v>
      </c>
      <c r="G7" s="40">
        <f t="shared" si="1"/>
        <v>2620388989</v>
      </c>
      <c r="H7" s="40">
        <f t="shared" si="1"/>
        <v>2656839371</v>
      </c>
      <c r="I7" s="40">
        <f t="shared" si="2"/>
        <v>2626149922</v>
      </c>
      <c r="J7" s="40">
        <f t="shared" si="2"/>
        <v>2481661424</v>
      </c>
      <c r="K7" s="40">
        <f t="shared" si="3"/>
        <v>2749042340</v>
      </c>
      <c r="L7" s="40">
        <f t="shared" si="3"/>
        <v>2646610149</v>
      </c>
      <c r="M7" s="40">
        <f t="shared" si="4"/>
        <v>2638963414</v>
      </c>
      <c r="N7" s="40">
        <f t="shared" si="4"/>
        <v>2651226745</v>
      </c>
      <c r="O7" s="40">
        <f t="shared" si="5"/>
        <v>2531009456</v>
      </c>
    </row>
    <row r="8" spans="1:17" s="2" customFormat="1" ht="13.5" customHeight="1" x14ac:dyDescent="0.15">
      <c r="A8" s="79"/>
      <c r="B8" s="84" t="s">
        <v>25</v>
      </c>
      <c r="C8" s="85"/>
      <c r="D8" s="37">
        <f t="shared" si="0"/>
        <v>592955566</v>
      </c>
      <c r="E8" s="37">
        <f t="shared" si="0"/>
        <v>521701297</v>
      </c>
      <c r="F8" s="37">
        <f t="shared" si="0"/>
        <v>520449275</v>
      </c>
      <c r="G8" s="37">
        <f t="shared" si="1"/>
        <v>513730300</v>
      </c>
      <c r="H8" s="37">
        <f t="shared" si="1"/>
        <v>526161234</v>
      </c>
      <c r="I8" s="37">
        <f t="shared" si="2"/>
        <v>524305752</v>
      </c>
      <c r="J8" s="37">
        <f t="shared" si="2"/>
        <v>484308526</v>
      </c>
      <c r="K8" s="37">
        <f t="shared" si="3"/>
        <v>552631543</v>
      </c>
      <c r="L8" s="37">
        <f t="shared" si="3"/>
        <v>525817860</v>
      </c>
      <c r="M8" s="37">
        <f t="shared" si="4"/>
        <v>551962663</v>
      </c>
      <c r="N8" s="37">
        <f t="shared" si="4"/>
        <v>513914249</v>
      </c>
      <c r="O8" s="37">
        <f t="shared" si="5"/>
        <v>496114033</v>
      </c>
    </row>
    <row r="9" spans="1:17" s="2" customFormat="1" ht="13.5" customHeight="1" x14ac:dyDescent="0.15">
      <c r="A9" s="79"/>
      <c r="B9" s="75" t="s">
        <v>31</v>
      </c>
      <c r="C9" s="19" t="s">
        <v>26</v>
      </c>
      <c r="D9" s="41">
        <f t="shared" si="0"/>
        <v>716698217</v>
      </c>
      <c r="E9" s="41">
        <f t="shared" si="0"/>
        <v>672068617</v>
      </c>
      <c r="F9" s="41">
        <f t="shared" si="0"/>
        <v>689873734</v>
      </c>
      <c r="G9" s="41">
        <f t="shared" si="1"/>
        <v>669923098</v>
      </c>
      <c r="H9" s="41">
        <f t="shared" si="1"/>
        <v>689493280</v>
      </c>
      <c r="I9" s="41">
        <f t="shared" si="2"/>
        <v>695516210</v>
      </c>
      <c r="J9" s="41">
        <f t="shared" si="2"/>
        <v>668778679</v>
      </c>
      <c r="K9" s="41">
        <f t="shared" si="3"/>
        <v>686857028</v>
      </c>
      <c r="L9" s="41">
        <f t="shared" si="3"/>
        <v>677180167</v>
      </c>
      <c r="M9" s="41">
        <f t="shared" si="4"/>
        <v>693315712</v>
      </c>
      <c r="N9" s="41">
        <f t="shared" si="4"/>
        <v>711253525</v>
      </c>
      <c r="O9" s="41">
        <f t="shared" si="5"/>
        <v>656717546</v>
      </c>
    </row>
    <row r="10" spans="1:17" s="2" customFormat="1" ht="13.5" customHeight="1" x14ac:dyDescent="0.15">
      <c r="A10" s="79"/>
      <c r="B10" s="76"/>
      <c r="C10" s="19" t="s">
        <v>29</v>
      </c>
      <c r="D10" s="41">
        <f t="shared" si="0"/>
        <v>1340168</v>
      </c>
      <c r="E10" s="41">
        <f t="shared" si="0"/>
        <v>1526910</v>
      </c>
      <c r="F10" s="41">
        <f t="shared" si="0"/>
        <v>1926614</v>
      </c>
      <c r="G10" s="41">
        <f t="shared" si="1"/>
        <v>1758504</v>
      </c>
      <c r="H10" s="41">
        <f t="shared" si="1"/>
        <v>2287457</v>
      </c>
      <c r="I10" s="41">
        <f t="shared" si="2"/>
        <v>2100066</v>
      </c>
      <c r="J10" s="41">
        <f t="shared" si="2"/>
        <v>1722646</v>
      </c>
      <c r="K10" s="41">
        <f t="shared" si="3"/>
        <v>1965412</v>
      </c>
      <c r="L10" s="41">
        <f t="shared" si="3"/>
        <v>1502546</v>
      </c>
      <c r="M10" s="41">
        <f t="shared" si="4"/>
        <v>1796665</v>
      </c>
      <c r="N10" s="41">
        <f t="shared" si="4"/>
        <v>1584083</v>
      </c>
      <c r="O10" s="41">
        <f t="shared" si="5"/>
        <v>1656912</v>
      </c>
    </row>
    <row r="11" spans="1:17" s="2" customFormat="1" ht="13.5" customHeight="1" x14ac:dyDescent="0.15">
      <c r="A11" s="79"/>
      <c r="B11" s="4" t="s">
        <v>30</v>
      </c>
      <c r="C11" s="5"/>
      <c r="D11" s="39">
        <f t="shared" si="0"/>
        <v>110954910</v>
      </c>
      <c r="E11" s="39">
        <f t="shared" si="0"/>
        <v>105961250</v>
      </c>
      <c r="F11" s="39">
        <f t="shared" si="0"/>
        <v>109147900</v>
      </c>
      <c r="G11" s="39">
        <f t="shared" si="1"/>
        <v>118300310</v>
      </c>
      <c r="H11" s="39">
        <f t="shared" si="1"/>
        <v>118436900</v>
      </c>
      <c r="I11" s="39">
        <f t="shared" si="2"/>
        <v>124764250</v>
      </c>
      <c r="J11" s="39">
        <f t="shared" si="2"/>
        <v>123502860</v>
      </c>
      <c r="K11" s="39">
        <f t="shared" si="3"/>
        <v>141836330</v>
      </c>
      <c r="L11" s="39">
        <f t="shared" si="3"/>
        <v>135354290</v>
      </c>
      <c r="M11" s="39">
        <f t="shared" si="4"/>
        <v>127341480</v>
      </c>
      <c r="N11" s="39">
        <f t="shared" si="4"/>
        <v>134360500</v>
      </c>
      <c r="O11" s="39">
        <f t="shared" si="5"/>
        <v>129236640</v>
      </c>
    </row>
    <row r="12" spans="1:17" s="2" customFormat="1" ht="13.5" customHeight="1" x14ac:dyDescent="0.15">
      <c r="A12" s="80"/>
      <c r="B12" s="20" t="s">
        <v>22</v>
      </c>
      <c r="C12" s="21"/>
      <c r="D12" s="42">
        <f>SUM(D22,D32,D42)</f>
        <v>3328170229</v>
      </c>
      <c r="E12" s="42">
        <f t="shared" si="0"/>
        <v>3059403575</v>
      </c>
      <c r="F12" s="42">
        <f t="shared" si="0"/>
        <v>3164198808</v>
      </c>
      <c r="G12" s="42">
        <f t="shared" si="1"/>
        <v>3145949320</v>
      </c>
      <c r="H12" s="42">
        <f t="shared" si="1"/>
        <v>3194844295</v>
      </c>
      <c r="I12" s="42">
        <f t="shared" si="2"/>
        <v>3162932099</v>
      </c>
      <c r="J12" s="42">
        <f t="shared" si="2"/>
        <v>2978320236</v>
      </c>
      <c r="K12" s="42">
        <f t="shared" si="3"/>
        <v>3315857516</v>
      </c>
      <c r="L12" s="42">
        <f t="shared" si="3"/>
        <v>3185963438</v>
      </c>
      <c r="M12" s="42">
        <f t="shared" si="4"/>
        <v>3203660225</v>
      </c>
      <c r="N12" s="42">
        <f t="shared" si="4"/>
        <v>3178577044</v>
      </c>
      <c r="O12" s="42">
        <f t="shared" si="5"/>
        <v>3040047153</v>
      </c>
    </row>
    <row r="13" spans="1:17" s="2" customFormat="1" ht="13.5" customHeight="1" x14ac:dyDescent="0.15">
      <c r="A13" s="78" t="s">
        <v>0</v>
      </c>
      <c r="B13" s="81" t="s">
        <v>1</v>
      </c>
      <c r="C13" s="25" t="s">
        <v>3</v>
      </c>
      <c r="D13" s="37">
        <f>D14+D15</f>
        <v>1106678140</v>
      </c>
      <c r="E13" s="37">
        <f t="shared" ref="E13:O13" si="6">E14+E15</f>
        <v>1020615526</v>
      </c>
      <c r="F13" s="37">
        <f t="shared" si="6"/>
        <v>1061024525</v>
      </c>
      <c r="G13" s="37">
        <f t="shared" si="6"/>
        <v>1062424988</v>
      </c>
      <c r="H13" s="37">
        <f t="shared" si="6"/>
        <v>1070205192</v>
      </c>
      <c r="I13" s="37">
        <f t="shared" si="6"/>
        <v>1047859744</v>
      </c>
      <c r="J13" s="37">
        <f t="shared" si="6"/>
        <v>991976020</v>
      </c>
      <c r="K13" s="37">
        <f t="shared" si="6"/>
        <v>1106246926</v>
      </c>
      <c r="L13" s="37">
        <f t="shared" si="6"/>
        <v>1057306733</v>
      </c>
      <c r="M13" s="37">
        <f t="shared" si="6"/>
        <v>1043457070</v>
      </c>
      <c r="N13" s="37">
        <f t="shared" si="6"/>
        <v>1063154297</v>
      </c>
      <c r="O13" s="37">
        <f t="shared" si="6"/>
        <v>1012913691</v>
      </c>
    </row>
    <row r="14" spans="1:17" s="2" customFormat="1" ht="13.5" customHeight="1" x14ac:dyDescent="0.15">
      <c r="A14" s="79"/>
      <c r="B14" s="82"/>
      <c r="C14" s="19" t="s">
        <v>19</v>
      </c>
      <c r="D14" s="46">
        <v>523302391</v>
      </c>
      <c r="E14" s="46">
        <v>486754358</v>
      </c>
      <c r="F14" s="46">
        <v>513537206</v>
      </c>
      <c r="G14" s="46">
        <v>512517294</v>
      </c>
      <c r="H14" s="46">
        <v>513922404</v>
      </c>
      <c r="I14" s="46">
        <v>504795841</v>
      </c>
      <c r="J14" s="46">
        <v>480815739</v>
      </c>
      <c r="K14" s="46">
        <v>521364480</v>
      </c>
      <c r="L14" s="46">
        <v>507507323</v>
      </c>
      <c r="M14" s="46">
        <v>498338635</v>
      </c>
      <c r="N14" s="46">
        <v>514271080</v>
      </c>
      <c r="O14" s="46">
        <v>486145287</v>
      </c>
      <c r="P14" s="13"/>
      <c r="Q14" s="3"/>
    </row>
    <row r="15" spans="1:17" s="2" customFormat="1" ht="13.5" customHeight="1" x14ac:dyDescent="0.15">
      <c r="A15" s="79"/>
      <c r="B15" s="82"/>
      <c r="C15" s="23" t="s">
        <v>18</v>
      </c>
      <c r="D15" s="47">
        <v>583375749</v>
      </c>
      <c r="E15" s="47">
        <v>533861168</v>
      </c>
      <c r="F15" s="47">
        <v>547487319</v>
      </c>
      <c r="G15" s="47">
        <v>549907694</v>
      </c>
      <c r="H15" s="47">
        <v>556282788</v>
      </c>
      <c r="I15" s="47">
        <v>543063903</v>
      </c>
      <c r="J15" s="47">
        <v>511160281</v>
      </c>
      <c r="K15" s="47">
        <v>584882446</v>
      </c>
      <c r="L15" s="47">
        <v>549799410</v>
      </c>
      <c r="M15" s="47">
        <v>545118435</v>
      </c>
      <c r="N15" s="47">
        <v>548883217</v>
      </c>
      <c r="O15" s="47">
        <v>526768404</v>
      </c>
    </row>
    <row r="16" spans="1:17" s="2" customFormat="1" ht="13.5" customHeight="1" x14ac:dyDescent="0.15">
      <c r="A16" s="79"/>
      <c r="B16" s="82"/>
      <c r="C16" s="27" t="s">
        <v>24</v>
      </c>
      <c r="D16" s="48">
        <v>95879572</v>
      </c>
      <c r="E16" s="48">
        <v>91009034</v>
      </c>
      <c r="F16" s="48">
        <v>93304914</v>
      </c>
      <c r="G16" s="48">
        <v>96874727</v>
      </c>
      <c r="H16" s="48">
        <v>94846025</v>
      </c>
      <c r="I16" s="48">
        <v>83460363</v>
      </c>
      <c r="J16" s="48">
        <v>84623716</v>
      </c>
      <c r="K16" s="48">
        <v>97799360</v>
      </c>
      <c r="L16" s="48">
        <v>91751123</v>
      </c>
      <c r="M16" s="48">
        <v>90048410</v>
      </c>
      <c r="N16" s="48">
        <v>80834772</v>
      </c>
      <c r="O16" s="48">
        <v>87267005</v>
      </c>
    </row>
    <row r="17" spans="1:15" s="2" customFormat="1" ht="13.5" customHeight="1" x14ac:dyDescent="0.15">
      <c r="A17" s="79"/>
      <c r="B17" s="83"/>
      <c r="C17" s="28" t="s">
        <v>2</v>
      </c>
      <c r="D17" s="42">
        <f>SUM(D14:D16)</f>
        <v>1202557712</v>
      </c>
      <c r="E17" s="42">
        <f t="shared" ref="E17:O17" si="7">SUM(E14:E16)</f>
        <v>1111624560</v>
      </c>
      <c r="F17" s="42">
        <f t="shared" si="7"/>
        <v>1154329439</v>
      </c>
      <c r="G17" s="42">
        <f t="shared" si="7"/>
        <v>1159299715</v>
      </c>
      <c r="H17" s="42">
        <f t="shared" si="7"/>
        <v>1165051217</v>
      </c>
      <c r="I17" s="42">
        <f t="shared" si="7"/>
        <v>1131320107</v>
      </c>
      <c r="J17" s="42">
        <f t="shared" si="7"/>
        <v>1076599736</v>
      </c>
      <c r="K17" s="42">
        <f t="shared" si="7"/>
        <v>1204046286</v>
      </c>
      <c r="L17" s="42">
        <f t="shared" si="7"/>
        <v>1149057856</v>
      </c>
      <c r="M17" s="42">
        <f t="shared" si="7"/>
        <v>1133505480</v>
      </c>
      <c r="N17" s="42">
        <f t="shared" si="7"/>
        <v>1143989069</v>
      </c>
      <c r="O17" s="42">
        <f t="shared" si="7"/>
        <v>1100180696</v>
      </c>
    </row>
    <row r="18" spans="1:15" s="2" customFormat="1" ht="13.5" customHeight="1" x14ac:dyDescent="0.15">
      <c r="A18" s="79"/>
      <c r="B18" s="84" t="s">
        <v>25</v>
      </c>
      <c r="C18" s="85"/>
      <c r="D18" s="49">
        <v>272919429</v>
      </c>
      <c r="E18" s="49">
        <v>234479193</v>
      </c>
      <c r="F18" s="49">
        <v>229301194</v>
      </c>
      <c r="G18" s="49">
        <v>226762772</v>
      </c>
      <c r="H18" s="49">
        <v>230976855</v>
      </c>
      <c r="I18" s="49">
        <v>228263800</v>
      </c>
      <c r="J18" s="49">
        <v>210051650</v>
      </c>
      <c r="K18" s="49">
        <v>242915071</v>
      </c>
      <c r="L18" s="49">
        <v>230946662</v>
      </c>
      <c r="M18" s="49">
        <v>242863488</v>
      </c>
      <c r="N18" s="49">
        <v>228273006</v>
      </c>
      <c r="O18" s="49">
        <v>220630115</v>
      </c>
    </row>
    <row r="19" spans="1:15" s="2" customFormat="1" ht="13.5" customHeight="1" x14ac:dyDescent="0.15">
      <c r="A19" s="79"/>
      <c r="B19" s="86" t="s">
        <v>31</v>
      </c>
      <c r="C19" s="19" t="s">
        <v>26</v>
      </c>
      <c r="D19" s="47">
        <v>265884767</v>
      </c>
      <c r="E19" s="47">
        <v>255416378</v>
      </c>
      <c r="F19" s="47">
        <v>263430415</v>
      </c>
      <c r="G19" s="47">
        <v>258729137</v>
      </c>
      <c r="H19" s="47">
        <v>263657507</v>
      </c>
      <c r="I19" s="47">
        <v>259270556</v>
      </c>
      <c r="J19" s="47">
        <v>253254341</v>
      </c>
      <c r="K19" s="47">
        <v>262856284</v>
      </c>
      <c r="L19" s="47">
        <v>258459640</v>
      </c>
      <c r="M19" s="47">
        <v>260287380</v>
      </c>
      <c r="N19" s="47">
        <v>260372557</v>
      </c>
      <c r="O19" s="47">
        <v>242140035</v>
      </c>
    </row>
    <row r="20" spans="1:15" s="2" customFormat="1" ht="13.5" customHeight="1" x14ac:dyDescent="0.15">
      <c r="A20" s="79"/>
      <c r="B20" s="86"/>
      <c r="C20" s="19" t="s">
        <v>24</v>
      </c>
      <c r="D20" s="53">
        <v>857080</v>
      </c>
      <c r="E20" s="47">
        <v>741569</v>
      </c>
      <c r="F20" s="47">
        <v>1291041</v>
      </c>
      <c r="G20" s="47">
        <v>1016903</v>
      </c>
      <c r="H20" s="47">
        <v>1251082</v>
      </c>
      <c r="I20" s="47">
        <v>1050352</v>
      </c>
      <c r="J20" s="47">
        <v>888290</v>
      </c>
      <c r="K20" s="47">
        <v>960238</v>
      </c>
      <c r="L20" s="47">
        <v>831741</v>
      </c>
      <c r="M20" s="47">
        <v>825637</v>
      </c>
      <c r="N20" s="47">
        <v>795945</v>
      </c>
      <c r="O20" s="47">
        <v>675384</v>
      </c>
    </row>
    <row r="21" spans="1:15" s="2" customFormat="1" ht="13.5" customHeight="1" x14ac:dyDescent="0.15">
      <c r="A21" s="79"/>
      <c r="B21" s="4" t="s">
        <v>27</v>
      </c>
      <c r="C21" s="5"/>
      <c r="D21" s="52">
        <v>51815760</v>
      </c>
      <c r="E21" s="48">
        <v>47769650</v>
      </c>
      <c r="F21" s="48">
        <v>50883920</v>
      </c>
      <c r="G21" s="48">
        <v>53383850</v>
      </c>
      <c r="H21" s="48">
        <v>52613430</v>
      </c>
      <c r="I21" s="48">
        <v>55220120</v>
      </c>
      <c r="J21" s="48">
        <v>52228500</v>
      </c>
      <c r="K21" s="48">
        <v>63523570</v>
      </c>
      <c r="L21" s="48">
        <v>58251720</v>
      </c>
      <c r="M21" s="48">
        <v>58528970</v>
      </c>
      <c r="N21" s="48">
        <v>58623070</v>
      </c>
      <c r="O21" s="48">
        <v>57418100</v>
      </c>
    </row>
    <row r="22" spans="1:15" s="2" customFormat="1" ht="13.5" customHeight="1" x14ac:dyDescent="0.15">
      <c r="A22" s="80"/>
      <c r="B22" s="20" t="s">
        <v>22</v>
      </c>
      <c r="C22" s="21"/>
      <c r="D22" s="42">
        <f>D17+D18+D21/10</f>
        <v>1480658717</v>
      </c>
      <c r="E22" s="42">
        <f t="shared" ref="E22:O22" si="8">E17+E18+E21/10</f>
        <v>1350880718</v>
      </c>
      <c r="F22" s="42">
        <f t="shared" si="8"/>
        <v>1388719025</v>
      </c>
      <c r="G22" s="42">
        <f t="shared" si="8"/>
        <v>1391400872</v>
      </c>
      <c r="H22" s="42">
        <f t="shared" si="8"/>
        <v>1401289415</v>
      </c>
      <c r="I22" s="42">
        <f t="shared" si="8"/>
        <v>1365105919</v>
      </c>
      <c r="J22" s="42">
        <f t="shared" si="8"/>
        <v>1291874236</v>
      </c>
      <c r="K22" s="42">
        <f t="shared" si="8"/>
        <v>1453313714</v>
      </c>
      <c r="L22" s="42">
        <f t="shared" si="8"/>
        <v>1385829690</v>
      </c>
      <c r="M22" s="42">
        <f t="shared" si="8"/>
        <v>1382221865</v>
      </c>
      <c r="N22" s="42">
        <f t="shared" si="8"/>
        <v>1378124382</v>
      </c>
      <c r="O22" s="42">
        <f t="shared" si="8"/>
        <v>1326552621</v>
      </c>
    </row>
    <row r="23" spans="1:15" s="2" customFormat="1" ht="13.5" customHeight="1" x14ac:dyDescent="0.15">
      <c r="A23" s="78" t="s">
        <v>5</v>
      </c>
      <c r="B23" s="81" t="s">
        <v>1</v>
      </c>
      <c r="C23" s="25" t="s">
        <v>3</v>
      </c>
      <c r="D23" s="37">
        <f>D24+D25</f>
        <v>11284338</v>
      </c>
      <c r="E23" s="37">
        <f t="shared" ref="E23:O23" si="9">E24+E25</f>
        <v>10197515</v>
      </c>
      <c r="F23" s="37">
        <f t="shared" si="9"/>
        <v>8887242</v>
      </c>
      <c r="G23" s="37">
        <f t="shared" si="9"/>
        <v>8757029</v>
      </c>
      <c r="H23" s="37">
        <f t="shared" si="9"/>
        <v>8377915</v>
      </c>
      <c r="I23" s="37">
        <f t="shared" si="9"/>
        <v>7923478</v>
      </c>
      <c r="J23" s="37">
        <f t="shared" si="9"/>
        <v>5611484</v>
      </c>
      <c r="K23" s="37">
        <f t="shared" si="9"/>
        <v>6804064</v>
      </c>
      <c r="L23" s="37">
        <f t="shared" si="9"/>
        <v>4613303</v>
      </c>
      <c r="M23" s="37">
        <f t="shared" si="9"/>
        <v>4953428</v>
      </c>
      <c r="N23" s="37">
        <f t="shared" si="9"/>
        <v>5965046</v>
      </c>
      <c r="O23" s="37">
        <f t="shared" si="9"/>
        <v>3339388</v>
      </c>
    </row>
    <row r="24" spans="1:15" s="2" customFormat="1" ht="13.5" customHeight="1" x14ac:dyDescent="0.15">
      <c r="A24" s="79"/>
      <c r="B24" s="82"/>
      <c r="C24" s="19" t="s">
        <v>17</v>
      </c>
      <c r="D24" s="46">
        <v>4321104</v>
      </c>
      <c r="E24" s="46">
        <v>4158464</v>
      </c>
      <c r="F24" s="46">
        <v>3441161</v>
      </c>
      <c r="G24" s="46">
        <v>3464870</v>
      </c>
      <c r="H24" s="46">
        <v>3357950</v>
      </c>
      <c r="I24" s="46">
        <v>3205644</v>
      </c>
      <c r="J24" s="46">
        <v>1778926</v>
      </c>
      <c r="K24" s="46">
        <v>2738618</v>
      </c>
      <c r="L24" s="46">
        <v>1165965</v>
      </c>
      <c r="M24" s="46">
        <v>1772619</v>
      </c>
      <c r="N24" s="46">
        <v>3325625</v>
      </c>
      <c r="O24" s="46">
        <v>1458325</v>
      </c>
    </row>
    <row r="25" spans="1:15" s="2" customFormat="1" ht="13.5" customHeight="1" x14ac:dyDescent="0.15">
      <c r="A25" s="79"/>
      <c r="B25" s="82"/>
      <c r="C25" s="23" t="s">
        <v>18</v>
      </c>
      <c r="D25" s="46">
        <v>6963234</v>
      </c>
      <c r="E25" s="46">
        <v>6039051</v>
      </c>
      <c r="F25" s="46">
        <v>5446081</v>
      </c>
      <c r="G25" s="46">
        <v>5292159</v>
      </c>
      <c r="H25" s="46">
        <v>5019965</v>
      </c>
      <c r="I25" s="46">
        <v>4717834</v>
      </c>
      <c r="J25" s="46">
        <v>3832558</v>
      </c>
      <c r="K25" s="46">
        <v>4065446</v>
      </c>
      <c r="L25" s="46">
        <v>3447338</v>
      </c>
      <c r="M25" s="46">
        <v>3180809</v>
      </c>
      <c r="N25" s="46">
        <v>2639421</v>
      </c>
      <c r="O25" s="46">
        <v>1881063</v>
      </c>
    </row>
    <row r="26" spans="1:15" s="2" customFormat="1" ht="13.5" customHeight="1" x14ac:dyDescent="0.15">
      <c r="A26" s="79"/>
      <c r="B26" s="82"/>
      <c r="C26" s="27" t="s">
        <v>24</v>
      </c>
      <c r="D26" s="50">
        <v>1164292</v>
      </c>
      <c r="E26" s="50">
        <v>958242</v>
      </c>
      <c r="F26" s="50">
        <v>829464</v>
      </c>
      <c r="G26" s="50">
        <v>787132</v>
      </c>
      <c r="H26" s="50">
        <v>661449</v>
      </c>
      <c r="I26" s="50">
        <v>562479</v>
      </c>
      <c r="J26" s="50">
        <v>584206</v>
      </c>
      <c r="K26" s="50">
        <v>553406</v>
      </c>
      <c r="L26" s="50">
        <v>513585</v>
      </c>
      <c r="M26" s="50">
        <v>469664</v>
      </c>
      <c r="N26" s="50">
        <v>328981</v>
      </c>
      <c r="O26" s="50">
        <v>344006</v>
      </c>
    </row>
    <row r="27" spans="1:15" s="2" customFormat="1" ht="13.5" customHeight="1" x14ac:dyDescent="0.15">
      <c r="A27" s="79"/>
      <c r="B27" s="83"/>
      <c r="C27" s="28" t="s">
        <v>2</v>
      </c>
      <c r="D27" s="42">
        <f>SUM(D24:D26)</f>
        <v>12448630</v>
      </c>
      <c r="E27" s="42">
        <f t="shared" ref="E27:O27" si="10">SUM(E24:E26)</f>
        <v>11155757</v>
      </c>
      <c r="F27" s="42">
        <f t="shared" si="10"/>
        <v>9716706</v>
      </c>
      <c r="G27" s="42">
        <f t="shared" si="10"/>
        <v>9544161</v>
      </c>
      <c r="H27" s="42">
        <f t="shared" si="10"/>
        <v>9039364</v>
      </c>
      <c r="I27" s="42">
        <f t="shared" si="10"/>
        <v>8485957</v>
      </c>
      <c r="J27" s="42">
        <f t="shared" si="10"/>
        <v>6195690</v>
      </c>
      <c r="K27" s="42">
        <f t="shared" si="10"/>
        <v>7357470</v>
      </c>
      <c r="L27" s="42">
        <f t="shared" si="10"/>
        <v>5126888</v>
      </c>
      <c r="M27" s="42">
        <f t="shared" si="10"/>
        <v>5423092</v>
      </c>
      <c r="N27" s="42">
        <f t="shared" si="10"/>
        <v>6294027</v>
      </c>
      <c r="O27" s="42">
        <f t="shared" si="10"/>
        <v>3683394</v>
      </c>
    </row>
    <row r="28" spans="1:15" s="2" customFormat="1" ht="13.5" customHeight="1" x14ac:dyDescent="0.15">
      <c r="A28" s="79"/>
      <c r="B28" s="84" t="s">
        <v>25</v>
      </c>
      <c r="C28" s="85"/>
      <c r="D28" s="51">
        <v>2870998</v>
      </c>
      <c r="E28" s="51">
        <v>2343181</v>
      </c>
      <c r="F28" s="51">
        <v>2311037</v>
      </c>
      <c r="G28" s="51">
        <v>2052465</v>
      </c>
      <c r="H28" s="51">
        <v>2152425</v>
      </c>
      <c r="I28" s="51">
        <v>2244639</v>
      </c>
      <c r="J28" s="51">
        <v>1535262</v>
      </c>
      <c r="K28" s="51">
        <v>1532764</v>
      </c>
      <c r="L28" s="51">
        <v>1221456</v>
      </c>
      <c r="M28" s="51">
        <v>1261259</v>
      </c>
      <c r="N28" s="51">
        <v>991520</v>
      </c>
      <c r="O28" s="51">
        <v>808718</v>
      </c>
    </row>
    <row r="29" spans="1:15" s="2" customFormat="1" ht="13.5" customHeight="1" x14ac:dyDescent="0.15">
      <c r="A29" s="79"/>
      <c r="B29" s="86" t="s">
        <v>31</v>
      </c>
      <c r="C29" s="19" t="s">
        <v>26</v>
      </c>
      <c r="D29" s="46">
        <v>2107295</v>
      </c>
      <c r="E29" s="46">
        <v>1575218</v>
      </c>
      <c r="F29" s="46">
        <v>1350858</v>
      </c>
      <c r="G29" s="46">
        <v>1139297</v>
      </c>
      <c r="H29" s="46">
        <v>1149377</v>
      </c>
      <c r="I29" s="46">
        <v>1250008</v>
      </c>
      <c r="J29" s="46">
        <v>682038</v>
      </c>
      <c r="K29" s="46">
        <v>970861</v>
      </c>
      <c r="L29" s="46">
        <v>811753</v>
      </c>
      <c r="M29" s="46">
        <v>755499</v>
      </c>
      <c r="N29" s="46">
        <v>628848</v>
      </c>
      <c r="O29" s="46">
        <v>646350</v>
      </c>
    </row>
    <row r="30" spans="1:15" s="2" customFormat="1" ht="13.5" customHeight="1" x14ac:dyDescent="0.15">
      <c r="A30" s="79"/>
      <c r="B30" s="86"/>
      <c r="C30" s="19" t="s">
        <v>24</v>
      </c>
      <c r="D30" s="46">
        <v>10540</v>
      </c>
      <c r="E30" s="46">
        <v>25710</v>
      </c>
      <c r="F30" s="46">
        <v>0</v>
      </c>
      <c r="G30" s="46">
        <v>1380</v>
      </c>
      <c r="H30" s="46">
        <v>0</v>
      </c>
      <c r="I30" s="46">
        <v>-1380</v>
      </c>
      <c r="J30" s="46">
        <v>0</v>
      </c>
      <c r="K30" s="46">
        <v>1380</v>
      </c>
      <c r="L30" s="46">
        <v>0</v>
      </c>
      <c r="M30" s="46">
        <v>0</v>
      </c>
      <c r="N30" s="46">
        <v>0</v>
      </c>
      <c r="O30" s="46">
        <v>0</v>
      </c>
    </row>
    <row r="31" spans="1:15" s="2" customFormat="1" ht="13.5" customHeight="1" x14ac:dyDescent="0.15">
      <c r="A31" s="79"/>
      <c r="B31" s="4" t="s">
        <v>27</v>
      </c>
      <c r="C31" s="5"/>
      <c r="D31" s="50">
        <v>972800</v>
      </c>
      <c r="E31" s="50">
        <v>950420</v>
      </c>
      <c r="F31" s="50">
        <v>1129330</v>
      </c>
      <c r="G31" s="50">
        <v>976150</v>
      </c>
      <c r="H31" s="50">
        <v>616340</v>
      </c>
      <c r="I31" s="50">
        <v>754670</v>
      </c>
      <c r="J31" s="50">
        <v>579430</v>
      </c>
      <c r="K31" s="50">
        <v>631610</v>
      </c>
      <c r="L31" s="50">
        <v>696560</v>
      </c>
      <c r="M31" s="50">
        <v>581730</v>
      </c>
      <c r="N31" s="50">
        <v>316030</v>
      </c>
      <c r="O31" s="50">
        <v>400730</v>
      </c>
    </row>
    <row r="32" spans="1:15" s="2" customFormat="1" ht="13.5" customHeight="1" x14ac:dyDescent="0.15">
      <c r="A32" s="80"/>
      <c r="B32" s="20" t="s">
        <v>22</v>
      </c>
      <c r="C32" s="21"/>
      <c r="D32" s="42">
        <f>D27+D28+D31/10</f>
        <v>15416908</v>
      </c>
      <c r="E32" s="42">
        <f t="shared" ref="E32:O32" si="11">E27+E28+E31/10</f>
        <v>13593980</v>
      </c>
      <c r="F32" s="42">
        <f t="shared" si="11"/>
        <v>12140676</v>
      </c>
      <c r="G32" s="42">
        <f t="shared" si="11"/>
        <v>11694241</v>
      </c>
      <c r="H32" s="42">
        <f t="shared" si="11"/>
        <v>11253423</v>
      </c>
      <c r="I32" s="42">
        <f t="shared" si="11"/>
        <v>10806063</v>
      </c>
      <c r="J32" s="42">
        <f t="shared" si="11"/>
        <v>7788895</v>
      </c>
      <c r="K32" s="42">
        <f t="shared" si="11"/>
        <v>8953395</v>
      </c>
      <c r="L32" s="42">
        <f t="shared" si="11"/>
        <v>6418000</v>
      </c>
      <c r="M32" s="42">
        <f t="shared" si="11"/>
        <v>6742524</v>
      </c>
      <c r="N32" s="42">
        <f t="shared" si="11"/>
        <v>7317150</v>
      </c>
      <c r="O32" s="42">
        <f t="shared" si="11"/>
        <v>4532185</v>
      </c>
    </row>
    <row r="33" spans="1:15" s="3" customFormat="1" ht="13.5" customHeight="1" x14ac:dyDescent="0.15">
      <c r="A33" s="78" t="s">
        <v>28</v>
      </c>
      <c r="B33" s="81" t="s">
        <v>1</v>
      </c>
      <c r="C33" s="25" t="s">
        <v>3</v>
      </c>
      <c r="D33" s="37">
        <f>D34+D35</f>
        <v>1451815693</v>
      </c>
      <c r="E33" s="37">
        <f t="shared" ref="E33:O33" si="12">E34+E35</f>
        <v>1347492733</v>
      </c>
      <c r="F33" s="37">
        <f t="shared" si="12"/>
        <v>1412009542</v>
      </c>
      <c r="G33" s="37">
        <f t="shared" si="12"/>
        <v>1393013327</v>
      </c>
      <c r="H33" s="37">
        <f t="shared" si="12"/>
        <v>1424662910</v>
      </c>
      <c r="I33" s="37">
        <f t="shared" si="12"/>
        <v>1433692682</v>
      </c>
      <c r="J33" s="37">
        <f t="shared" si="12"/>
        <v>1344912415</v>
      </c>
      <c r="K33" s="37">
        <f t="shared" si="12"/>
        <v>1473928071</v>
      </c>
      <c r="L33" s="37">
        <f t="shared" si="12"/>
        <v>1432009980</v>
      </c>
      <c r="M33" s="37">
        <f t="shared" si="12"/>
        <v>1441179977</v>
      </c>
      <c r="N33" s="37">
        <f t="shared" si="12"/>
        <v>1448221423</v>
      </c>
      <c r="O33" s="37">
        <f t="shared" si="12"/>
        <v>1368487013</v>
      </c>
    </row>
    <row r="34" spans="1:15" s="3" customFormat="1" ht="13.5" customHeight="1" x14ac:dyDescent="0.15">
      <c r="A34" s="79"/>
      <c r="B34" s="82"/>
      <c r="C34" s="19" t="s">
        <v>17</v>
      </c>
      <c r="D34" s="46">
        <v>838660356</v>
      </c>
      <c r="E34" s="46">
        <v>768001526</v>
      </c>
      <c r="F34" s="46">
        <v>815170039</v>
      </c>
      <c r="G34" s="46">
        <v>793739820</v>
      </c>
      <c r="H34" s="46">
        <v>818118346</v>
      </c>
      <c r="I34" s="46">
        <v>836923472</v>
      </c>
      <c r="J34" s="46">
        <v>775959384</v>
      </c>
      <c r="K34" s="46">
        <v>834057895</v>
      </c>
      <c r="L34" s="46">
        <v>823605174</v>
      </c>
      <c r="M34" s="46">
        <v>838218735</v>
      </c>
      <c r="N34" s="46">
        <v>849451511</v>
      </c>
      <c r="O34" s="46">
        <v>792130105</v>
      </c>
    </row>
    <row r="35" spans="1:15" s="3" customFormat="1" ht="13.5" customHeight="1" x14ac:dyDescent="0.15">
      <c r="A35" s="79"/>
      <c r="B35" s="82"/>
      <c r="C35" s="23" t="s">
        <v>18</v>
      </c>
      <c r="D35" s="47">
        <v>613155337</v>
      </c>
      <c r="E35" s="47">
        <v>579491207</v>
      </c>
      <c r="F35" s="47">
        <v>596839503</v>
      </c>
      <c r="G35" s="47">
        <v>599273507</v>
      </c>
      <c r="H35" s="47">
        <v>606544564</v>
      </c>
      <c r="I35" s="47">
        <v>596769210</v>
      </c>
      <c r="J35" s="47">
        <v>568953031</v>
      </c>
      <c r="K35" s="47">
        <v>639870176</v>
      </c>
      <c r="L35" s="47">
        <v>608404806</v>
      </c>
      <c r="M35" s="47">
        <v>602961242</v>
      </c>
      <c r="N35" s="47">
        <v>598769912</v>
      </c>
      <c r="O35" s="47">
        <v>576356908</v>
      </c>
    </row>
    <row r="36" spans="1:15" s="3" customFormat="1" ht="13.5" customHeight="1" x14ac:dyDescent="0.15">
      <c r="A36" s="79"/>
      <c r="B36" s="82"/>
      <c r="C36" s="27" t="s">
        <v>24</v>
      </c>
      <c r="D36" s="48">
        <v>57297137</v>
      </c>
      <c r="E36" s="48">
        <v>56833103</v>
      </c>
      <c r="F36" s="48">
        <v>56779056</v>
      </c>
      <c r="G36" s="48">
        <v>58531786</v>
      </c>
      <c r="H36" s="48">
        <v>58085880</v>
      </c>
      <c r="I36" s="48">
        <v>52651176</v>
      </c>
      <c r="J36" s="48">
        <v>53953583</v>
      </c>
      <c r="K36" s="48">
        <v>63710513</v>
      </c>
      <c r="L36" s="48">
        <v>60415425</v>
      </c>
      <c r="M36" s="48">
        <v>58854865</v>
      </c>
      <c r="N36" s="48">
        <v>52722226</v>
      </c>
      <c r="O36" s="48">
        <v>58658353</v>
      </c>
    </row>
    <row r="37" spans="1:15" s="3" customFormat="1" ht="13.5" customHeight="1" x14ac:dyDescent="0.15">
      <c r="A37" s="79"/>
      <c r="B37" s="83"/>
      <c r="C37" s="28" t="s">
        <v>2</v>
      </c>
      <c r="D37" s="42">
        <f>SUM(D34:D36)</f>
        <v>1509112830</v>
      </c>
      <c r="E37" s="42">
        <f t="shared" ref="E37:O37" si="13">SUM(E34:E36)</f>
        <v>1404325836</v>
      </c>
      <c r="F37" s="42">
        <f t="shared" si="13"/>
        <v>1468788598</v>
      </c>
      <c r="G37" s="42">
        <f t="shared" si="13"/>
        <v>1451545113</v>
      </c>
      <c r="H37" s="42">
        <f t="shared" si="13"/>
        <v>1482748790</v>
      </c>
      <c r="I37" s="42">
        <f t="shared" si="13"/>
        <v>1486343858</v>
      </c>
      <c r="J37" s="42">
        <f t="shared" si="13"/>
        <v>1398865998</v>
      </c>
      <c r="K37" s="42">
        <f t="shared" si="13"/>
        <v>1537638584</v>
      </c>
      <c r="L37" s="42">
        <f t="shared" si="13"/>
        <v>1492425405</v>
      </c>
      <c r="M37" s="42">
        <f t="shared" si="13"/>
        <v>1500034842</v>
      </c>
      <c r="N37" s="42">
        <f t="shared" si="13"/>
        <v>1500943649</v>
      </c>
      <c r="O37" s="42">
        <f t="shared" si="13"/>
        <v>1427145366</v>
      </c>
    </row>
    <row r="38" spans="1:15" s="3" customFormat="1" ht="13.5" customHeight="1" x14ac:dyDescent="0.15">
      <c r="A38" s="79"/>
      <c r="B38" s="84" t="s">
        <v>25</v>
      </c>
      <c r="C38" s="85"/>
      <c r="D38" s="49">
        <v>317165139</v>
      </c>
      <c r="E38" s="49">
        <v>284878923</v>
      </c>
      <c r="F38" s="49">
        <v>288837044</v>
      </c>
      <c r="G38" s="49">
        <v>284915063</v>
      </c>
      <c r="H38" s="49">
        <v>293031954</v>
      </c>
      <c r="I38" s="49">
        <v>293797313</v>
      </c>
      <c r="J38" s="49">
        <v>272721614</v>
      </c>
      <c r="K38" s="49">
        <v>308183708</v>
      </c>
      <c r="L38" s="49">
        <v>293649742</v>
      </c>
      <c r="M38" s="49">
        <v>307837916</v>
      </c>
      <c r="N38" s="49">
        <v>284649723</v>
      </c>
      <c r="O38" s="49">
        <v>274675200</v>
      </c>
    </row>
    <row r="39" spans="1:15" s="2" customFormat="1" ht="13.5" customHeight="1" x14ac:dyDescent="0.15">
      <c r="A39" s="79"/>
      <c r="B39" s="86" t="s">
        <v>31</v>
      </c>
      <c r="C39" s="19" t="s">
        <v>26</v>
      </c>
      <c r="D39" s="47">
        <v>448706155</v>
      </c>
      <c r="E39" s="47">
        <v>415077021</v>
      </c>
      <c r="F39" s="47">
        <v>425092461</v>
      </c>
      <c r="G39" s="47">
        <v>410054664</v>
      </c>
      <c r="H39" s="47">
        <v>424686396</v>
      </c>
      <c r="I39" s="47">
        <v>434995646</v>
      </c>
      <c r="J39" s="47">
        <v>414842300</v>
      </c>
      <c r="K39" s="47">
        <v>423029883</v>
      </c>
      <c r="L39" s="47">
        <v>417908774</v>
      </c>
      <c r="M39" s="47">
        <v>432272833</v>
      </c>
      <c r="N39" s="47">
        <v>450252120</v>
      </c>
      <c r="O39" s="47">
        <v>413931161</v>
      </c>
    </row>
    <row r="40" spans="1:15" s="2" customFormat="1" ht="13.5" customHeight="1" x14ac:dyDescent="0.15">
      <c r="A40" s="79"/>
      <c r="B40" s="86"/>
      <c r="C40" s="19" t="s">
        <v>24</v>
      </c>
      <c r="D40" s="47">
        <v>472548</v>
      </c>
      <c r="E40" s="47">
        <v>759631</v>
      </c>
      <c r="F40" s="47">
        <v>635573</v>
      </c>
      <c r="G40" s="47">
        <v>740221</v>
      </c>
      <c r="H40" s="47">
        <v>1036375</v>
      </c>
      <c r="I40" s="47">
        <v>1051094</v>
      </c>
      <c r="J40" s="47">
        <v>834356</v>
      </c>
      <c r="K40" s="47">
        <v>1003794</v>
      </c>
      <c r="L40" s="47">
        <v>670805</v>
      </c>
      <c r="M40" s="47">
        <v>971028</v>
      </c>
      <c r="N40" s="47">
        <v>788138</v>
      </c>
      <c r="O40" s="47">
        <v>981528</v>
      </c>
    </row>
    <row r="41" spans="1:15" s="3" customFormat="1" ht="13.5" customHeight="1" x14ac:dyDescent="0.15">
      <c r="A41" s="79"/>
      <c r="B41" s="4" t="s">
        <v>27</v>
      </c>
      <c r="C41" s="5"/>
      <c r="D41" s="48">
        <v>58166350</v>
      </c>
      <c r="E41" s="48">
        <v>57241180</v>
      </c>
      <c r="F41" s="48">
        <v>57134650</v>
      </c>
      <c r="G41" s="48">
        <v>63940310</v>
      </c>
      <c r="H41" s="48">
        <v>65207130</v>
      </c>
      <c r="I41" s="48">
        <v>68789460</v>
      </c>
      <c r="J41" s="48">
        <v>70694930</v>
      </c>
      <c r="K41" s="48">
        <v>77681150</v>
      </c>
      <c r="L41" s="48">
        <v>76406010</v>
      </c>
      <c r="M41" s="48">
        <v>68230780</v>
      </c>
      <c r="N41" s="48">
        <v>75421400</v>
      </c>
      <c r="O41" s="48">
        <v>71417810</v>
      </c>
    </row>
    <row r="42" spans="1:15" s="3" customFormat="1" ht="13.5" customHeight="1" x14ac:dyDescent="0.15">
      <c r="A42" s="80"/>
      <c r="B42" s="20" t="s">
        <v>22</v>
      </c>
      <c r="C42" s="21"/>
      <c r="D42" s="42">
        <f>D37+D38+D41/10</f>
        <v>1832094604</v>
      </c>
      <c r="E42" s="42">
        <f t="shared" ref="E42:O42" si="14">E37+E38+E41/10</f>
        <v>1694928877</v>
      </c>
      <c r="F42" s="42">
        <f t="shared" si="14"/>
        <v>1763339107</v>
      </c>
      <c r="G42" s="42">
        <f t="shared" si="14"/>
        <v>1742854207</v>
      </c>
      <c r="H42" s="42">
        <f t="shared" si="14"/>
        <v>1782301457</v>
      </c>
      <c r="I42" s="42">
        <f t="shared" si="14"/>
        <v>1787020117</v>
      </c>
      <c r="J42" s="42">
        <f t="shared" si="14"/>
        <v>1678657105</v>
      </c>
      <c r="K42" s="42">
        <f t="shared" si="14"/>
        <v>1853590407</v>
      </c>
      <c r="L42" s="42">
        <f t="shared" si="14"/>
        <v>1793715748</v>
      </c>
      <c r="M42" s="42">
        <f t="shared" si="14"/>
        <v>1814695836</v>
      </c>
      <c r="N42" s="42">
        <f t="shared" si="14"/>
        <v>1793135512</v>
      </c>
      <c r="O42" s="42">
        <f t="shared" si="14"/>
        <v>1708962347</v>
      </c>
    </row>
    <row r="43" spans="1:15" ht="13.5" customHeight="1" x14ac:dyDescent="0.15">
      <c r="A43" s="6" t="s">
        <v>23</v>
      </c>
      <c r="B43" s="13"/>
      <c r="C43" s="13"/>
      <c r="J43" s="13"/>
      <c r="K43" s="13"/>
      <c r="M43" s="13"/>
      <c r="O43" s="13"/>
    </row>
    <row r="44" spans="1:15" ht="13.5" customHeight="1" x14ac:dyDescent="0.15">
      <c r="A44" s="54" t="s">
        <v>50</v>
      </c>
    </row>
    <row r="45" spans="1:15" x14ac:dyDescent="0.15">
      <c r="A45" s="54" t="s">
        <v>51</v>
      </c>
    </row>
  </sheetData>
  <mergeCells count="18">
    <mergeCell ref="B28:C28"/>
    <mergeCell ref="B29:B30"/>
    <mergeCell ref="D1:O1"/>
    <mergeCell ref="A1:C2"/>
    <mergeCell ref="A33:A42"/>
    <mergeCell ref="B33:B37"/>
    <mergeCell ref="B38:C38"/>
    <mergeCell ref="B39:B40"/>
    <mergeCell ref="B18:C18"/>
    <mergeCell ref="B19:B20"/>
    <mergeCell ref="A3:A12"/>
    <mergeCell ref="B3:B7"/>
    <mergeCell ref="B8:C8"/>
    <mergeCell ref="B9:B10"/>
    <mergeCell ref="B13:B17"/>
    <mergeCell ref="A13:A22"/>
    <mergeCell ref="A23:A32"/>
    <mergeCell ref="B23:B27"/>
  </mergeCells>
  <phoneticPr fontId="4"/>
  <pageMargins left="0.59055118110236227" right="0.59055118110236227" top="0.59055118110236227" bottom="0.39370078740157483" header="0.51181102362204722" footer="0.51181102362204722"/>
  <pageSetup paperSize="9" scale="8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5:G62"/>
  <sheetViews>
    <sheetView showGridLines="0" topLeftCell="A7" zoomScale="130" zoomScaleNormal="130" workbookViewId="0">
      <selection activeCell="B6" sqref="B6"/>
    </sheetView>
  </sheetViews>
  <sheetFormatPr defaultRowHeight="13.5" x14ac:dyDescent="0.15"/>
  <cols>
    <col min="6" max="6" width="2" customWidth="1"/>
    <col min="12" max="12" width="0.5" customWidth="1"/>
  </cols>
  <sheetData>
    <row r="5" spans="1:7" x14ac:dyDescent="0.15">
      <c r="D5" t="s">
        <v>38</v>
      </c>
    </row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6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A37" zoomScale="150" zoomScaleNormal="150" workbookViewId="0">
      <selection activeCell="M15" sqref="M15"/>
    </sheetView>
  </sheetViews>
  <sheetFormatPr defaultRowHeight="13.5" x14ac:dyDescent="0.15"/>
  <cols>
    <col min="6" max="6" width="2" customWidth="1"/>
    <col min="12" max="12" width="0.62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5.25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A37" zoomScale="145" zoomScaleNormal="145" workbookViewId="0">
      <selection activeCell="N31" sqref="N31"/>
    </sheetView>
  </sheetViews>
  <sheetFormatPr defaultRowHeight="13.5" x14ac:dyDescent="0.15"/>
  <cols>
    <col min="6" max="6" width="2" customWidth="1"/>
    <col min="12" max="12" width="0.7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3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A4" zoomScale="150" zoomScaleNormal="150" workbookViewId="0">
      <selection activeCell="G69" sqref="G69"/>
    </sheetView>
  </sheetViews>
  <sheetFormatPr defaultRowHeight="13.5" x14ac:dyDescent="0.15"/>
  <cols>
    <col min="6" max="6" width="2" customWidth="1"/>
    <col min="12" max="12" width="0.7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5.25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確定件数</vt:lpstr>
      <vt:lpstr>確定点数</vt:lpstr>
      <vt:lpstr>グラフ(合計)</vt:lpstr>
      <vt:lpstr>グラフ(国保一般)</vt:lpstr>
      <vt:lpstr>グラフ(国保退職)</vt:lpstr>
      <vt:lpstr>グラフ(後期高齢者医療)</vt:lpstr>
      <vt:lpstr>'グラフ(後期高齢者医療)'!Print_Area</vt:lpstr>
      <vt:lpstr>'グラフ(合計)'!Print_Area</vt:lpstr>
      <vt:lpstr>'グラフ(国保一般)'!Print_Area</vt:lpstr>
      <vt:lpstr>'グラフ(国保退職)'!Print_Area</vt:lpstr>
      <vt:lpstr>確定件数!Print_Area</vt:lpstr>
      <vt:lpstr>確定点数!Print_Area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ociblocaluser</cp:lastModifiedBy>
  <cp:lastPrinted>2019-04-17T00:32:28Z</cp:lastPrinted>
  <dcterms:created xsi:type="dcterms:W3CDTF">2004-01-05T23:35:09Z</dcterms:created>
  <dcterms:modified xsi:type="dcterms:W3CDTF">2023-05-23T04:34:44Z</dcterms:modified>
</cp:coreProperties>
</file>