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01_保険者支援担当\21_各種統計資料\02_審査支払状況の更新\令和４年度分\令和４年度分（訪看点数修正）\"/>
    </mc:Choice>
  </mc:AlternateContent>
  <bookViews>
    <workbookView xWindow="9600" yWindow="-15" windowWidth="9645" windowHeight="11745" tabRatio="700"/>
  </bookViews>
  <sheets>
    <sheet name="確定件数" sheetId="58" r:id="rId1"/>
    <sheet name="確定点数" sheetId="59" r:id="rId2"/>
    <sheet name="グラフ(合計)" sheetId="72" r:id="rId3"/>
    <sheet name="グラフ(国保一般)" sheetId="61" r:id="rId4"/>
    <sheet name="グラフ(国保退職)" sheetId="70" r:id="rId5"/>
    <sheet name="グラフ(後期高齢者医療)" sheetId="73" r:id="rId6"/>
  </sheets>
  <definedNames>
    <definedName name="_xlnm.Print_Area" localSheetId="5">'グラフ(後期高齢者医療)'!$A$1:$L$62</definedName>
    <definedName name="_xlnm.Print_Area" localSheetId="2">'グラフ(合計)'!$A$1:$L$62</definedName>
    <definedName name="_xlnm.Print_Area" localSheetId="3">'グラフ(国保一般)'!$A$1:$L$62</definedName>
    <definedName name="_xlnm.Print_Area" localSheetId="4">'グラフ(国保退職)'!$A$1:$L$62</definedName>
    <definedName name="_xlnm.Print_Area" localSheetId="0">確定件数!$A$1:$O$43</definedName>
    <definedName name="_xlnm.Print_Area" localSheetId="1">確定点数!$A$1:$O$45</definedName>
  </definedNames>
  <calcPr calcId="152511"/>
</workbook>
</file>

<file path=xl/calcChain.xml><?xml version="1.0" encoding="utf-8"?>
<calcChain xmlns="http://schemas.openxmlformats.org/spreadsheetml/2006/main">
  <c r="D42" i="58" l="1"/>
  <c r="O12" i="59" l="1"/>
  <c r="E42" i="59"/>
  <c r="F42" i="59"/>
  <c r="G42" i="59"/>
  <c r="H42" i="59"/>
  <c r="I42" i="59"/>
  <c r="J42" i="59"/>
  <c r="K42" i="59"/>
  <c r="L42" i="59"/>
  <c r="M42" i="59"/>
  <c r="N42" i="59"/>
  <c r="O42" i="59"/>
  <c r="D42" i="59"/>
  <c r="E32" i="59"/>
  <c r="E12" i="59"/>
  <c r="F32" i="59"/>
  <c r="G32" i="59"/>
  <c r="H32" i="59"/>
  <c r="I32" i="59"/>
  <c r="J32" i="59"/>
  <c r="K32" i="59"/>
  <c r="L32" i="59"/>
  <c r="M32" i="59"/>
  <c r="N32" i="59"/>
  <c r="O32" i="59"/>
  <c r="D32" i="59"/>
  <c r="E22" i="59"/>
  <c r="F22" i="59"/>
  <c r="G22" i="59"/>
  <c r="H22" i="59"/>
  <c r="I22" i="59"/>
  <c r="J22" i="59"/>
  <c r="K22" i="59"/>
  <c r="L22" i="59"/>
  <c r="M22" i="59"/>
  <c r="N22" i="59"/>
  <c r="O22" i="59"/>
  <c r="D22" i="59"/>
  <c r="D11" i="59"/>
  <c r="K12" i="59"/>
  <c r="M37" i="58"/>
  <c r="M42" i="58"/>
  <c r="M13" i="58"/>
  <c r="L17" i="58"/>
  <c r="M17" i="58"/>
  <c r="D4" i="58"/>
  <c r="E4" i="58"/>
  <c r="F4" i="58"/>
  <c r="G4" i="58"/>
  <c r="H4" i="58"/>
  <c r="I4" i="58"/>
  <c r="J4" i="58"/>
  <c r="K4" i="58"/>
  <c r="L4" i="58"/>
  <c r="M4" i="58"/>
  <c r="N4" i="58"/>
  <c r="O4" i="58"/>
  <c r="D5" i="58"/>
  <c r="E5" i="58"/>
  <c r="F5" i="58"/>
  <c r="G5" i="58"/>
  <c r="H5" i="58"/>
  <c r="I5" i="58"/>
  <c r="J5" i="58"/>
  <c r="K5" i="58"/>
  <c r="L5" i="58"/>
  <c r="M5" i="58"/>
  <c r="N5" i="58"/>
  <c r="O5" i="58"/>
  <c r="D6" i="58"/>
  <c r="E6" i="58"/>
  <c r="F6" i="58"/>
  <c r="G6" i="58"/>
  <c r="H6" i="58"/>
  <c r="I6" i="58"/>
  <c r="J6" i="58"/>
  <c r="K6" i="58"/>
  <c r="L6" i="58"/>
  <c r="M6" i="58"/>
  <c r="N6" i="58"/>
  <c r="O6" i="58"/>
  <c r="D8" i="58"/>
  <c r="E8" i="58"/>
  <c r="F8" i="58"/>
  <c r="G8" i="58"/>
  <c r="H8" i="58"/>
  <c r="I8" i="58"/>
  <c r="J8" i="58"/>
  <c r="K8" i="58"/>
  <c r="L8" i="58"/>
  <c r="M8" i="58"/>
  <c r="N8" i="58"/>
  <c r="O8" i="58"/>
  <c r="D11" i="58"/>
  <c r="E11" i="58"/>
  <c r="F11" i="58"/>
  <c r="G11" i="58"/>
  <c r="H11" i="58"/>
  <c r="I11" i="58"/>
  <c r="J11" i="58"/>
  <c r="K11" i="58"/>
  <c r="L11" i="58"/>
  <c r="M11" i="58"/>
  <c r="N11" i="58"/>
  <c r="O11" i="58"/>
  <c r="E33" i="58"/>
  <c r="E37" i="58"/>
  <c r="E42" i="58"/>
  <c r="E37" i="59"/>
  <c r="F37" i="59"/>
  <c r="G37" i="59"/>
  <c r="H37" i="59"/>
  <c r="I37" i="59"/>
  <c r="J37" i="59"/>
  <c r="K37" i="59"/>
  <c r="L37" i="59"/>
  <c r="L12" i="59"/>
  <c r="M37" i="59"/>
  <c r="N37" i="59"/>
  <c r="O37" i="59"/>
  <c r="D37" i="59"/>
  <c r="F33" i="59"/>
  <c r="G33" i="59"/>
  <c r="H33" i="59"/>
  <c r="I33" i="59"/>
  <c r="J33" i="59"/>
  <c r="J3" i="59"/>
  <c r="K33" i="59"/>
  <c r="L33" i="59"/>
  <c r="M33" i="59"/>
  <c r="N33" i="59"/>
  <c r="O33" i="59"/>
  <c r="D33" i="59"/>
  <c r="E27" i="59"/>
  <c r="F27" i="59"/>
  <c r="G27" i="59"/>
  <c r="H27" i="59"/>
  <c r="I27" i="59"/>
  <c r="J27" i="59"/>
  <c r="K27" i="59"/>
  <c r="L27" i="59"/>
  <c r="M27" i="59"/>
  <c r="N27" i="59"/>
  <c r="N7" i="59"/>
  <c r="O27" i="59"/>
  <c r="D27" i="59"/>
  <c r="E23" i="59"/>
  <c r="F23" i="59"/>
  <c r="G23" i="59"/>
  <c r="H23" i="59"/>
  <c r="I23" i="59"/>
  <c r="I3" i="59"/>
  <c r="J23" i="59"/>
  <c r="K23" i="59"/>
  <c r="L23" i="59"/>
  <c r="L3" i="59"/>
  <c r="M23" i="59"/>
  <c r="N23" i="59"/>
  <c r="O23" i="59"/>
  <c r="D23" i="59"/>
  <c r="E17" i="59"/>
  <c r="F17" i="59"/>
  <c r="G17" i="59"/>
  <c r="H17" i="59"/>
  <c r="I17" i="59"/>
  <c r="I7" i="59"/>
  <c r="J17" i="59"/>
  <c r="K17" i="59"/>
  <c r="K7" i="59"/>
  <c r="L17" i="59"/>
  <c r="M17" i="59"/>
  <c r="N17" i="59"/>
  <c r="O17" i="59"/>
  <c r="D17" i="59"/>
  <c r="E13" i="59"/>
  <c r="F13" i="59"/>
  <c r="G13" i="59"/>
  <c r="H13" i="59"/>
  <c r="I13" i="59"/>
  <c r="J13" i="59"/>
  <c r="K13" i="59"/>
  <c r="L13" i="59"/>
  <c r="M13" i="59"/>
  <c r="N13" i="59"/>
  <c r="O13" i="59"/>
  <c r="D13" i="59"/>
  <c r="F37" i="58"/>
  <c r="F42" i="58"/>
  <c r="G37" i="58"/>
  <c r="G42" i="58"/>
  <c r="H37" i="58"/>
  <c r="H42" i="58"/>
  <c r="I37" i="58"/>
  <c r="I42" i="58"/>
  <c r="J37" i="58"/>
  <c r="J42" i="58"/>
  <c r="K37" i="58"/>
  <c r="K42" i="58"/>
  <c r="L37" i="58"/>
  <c r="L42" i="58"/>
  <c r="N37" i="58"/>
  <c r="N42" i="58"/>
  <c r="O37" i="58"/>
  <c r="O42" i="58"/>
  <c r="D37" i="58"/>
  <c r="F33" i="58"/>
  <c r="G33" i="58"/>
  <c r="H33" i="58"/>
  <c r="I33" i="58"/>
  <c r="J33" i="58"/>
  <c r="K33" i="58"/>
  <c r="L33" i="58"/>
  <c r="M33" i="58"/>
  <c r="N33" i="58"/>
  <c r="O33" i="58"/>
  <c r="D33" i="58"/>
  <c r="E27" i="58"/>
  <c r="E32" i="58"/>
  <c r="F27" i="58"/>
  <c r="F32" i="58"/>
  <c r="G27" i="58"/>
  <c r="G32" i="58"/>
  <c r="H27" i="58"/>
  <c r="H32" i="58"/>
  <c r="I27" i="58"/>
  <c r="I32" i="58"/>
  <c r="J27" i="58"/>
  <c r="J32" i="58"/>
  <c r="K27" i="58"/>
  <c r="K32" i="58"/>
  <c r="L27" i="58"/>
  <c r="L32" i="58"/>
  <c r="M27" i="58"/>
  <c r="M32" i="58"/>
  <c r="N27" i="58"/>
  <c r="N32" i="58"/>
  <c r="O27" i="58"/>
  <c r="O32" i="58"/>
  <c r="D27" i="58"/>
  <c r="D32" i="58"/>
  <c r="E23" i="58"/>
  <c r="F23" i="58"/>
  <c r="G23" i="58"/>
  <c r="H23" i="58"/>
  <c r="I23" i="58"/>
  <c r="J23" i="58"/>
  <c r="K23" i="58"/>
  <c r="L23" i="58"/>
  <c r="M23" i="58"/>
  <c r="N23" i="58"/>
  <c r="O23" i="58"/>
  <c r="D23" i="58"/>
  <c r="E17" i="58"/>
  <c r="E22" i="58"/>
  <c r="F17" i="58"/>
  <c r="F22" i="58"/>
  <c r="G17" i="58"/>
  <c r="G22" i="58"/>
  <c r="H17" i="58"/>
  <c r="H22" i="58"/>
  <c r="I17" i="58"/>
  <c r="I22" i="58"/>
  <c r="J17" i="58"/>
  <c r="J22" i="58"/>
  <c r="K17" i="58"/>
  <c r="K22" i="58"/>
  <c r="N17" i="58"/>
  <c r="N22" i="58"/>
  <c r="O17" i="58"/>
  <c r="O22" i="58"/>
  <c r="D17" i="58"/>
  <c r="D22" i="58"/>
  <c r="E13" i="58"/>
  <c r="F13" i="58"/>
  <c r="G13" i="58"/>
  <c r="H13" i="58"/>
  <c r="I13" i="58"/>
  <c r="J13" i="58"/>
  <c r="J3" i="58"/>
  <c r="K13" i="58"/>
  <c r="L13" i="58"/>
  <c r="N13" i="58"/>
  <c r="O13" i="58"/>
  <c r="D13" i="58"/>
  <c r="G5" i="59"/>
  <c r="O4" i="59"/>
  <c r="O5" i="59"/>
  <c r="O6" i="59"/>
  <c r="O8" i="59"/>
  <c r="O9" i="59"/>
  <c r="O10" i="59"/>
  <c r="N4" i="59"/>
  <c r="N5" i="59"/>
  <c r="N6" i="59"/>
  <c r="N8" i="59"/>
  <c r="N9" i="59"/>
  <c r="N10" i="59"/>
  <c r="N11" i="59"/>
  <c r="M4" i="59"/>
  <c r="M5" i="59"/>
  <c r="M6" i="59"/>
  <c r="M8" i="59"/>
  <c r="M9" i="59"/>
  <c r="M10" i="59"/>
  <c r="L4" i="59"/>
  <c r="L5" i="59"/>
  <c r="L6" i="59"/>
  <c r="L8" i="59"/>
  <c r="L9" i="59"/>
  <c r="L10" i="59"/>
  <c r="L11" i="59"/>
  <c r="K4" i="59"/>
  <c r="K5" i="59"/>
  <c r="K6" i="59"/>
  <c r="K8" i="59"/>
  <c r="K9" i="59"/>
  <c r="K10" i="59"/>
  <c r="J4" i="59"/>
  <c r="J5" i="59"/>
  <c r="J6" i="59"/>
  <c r="J8" i="59"/>
  <c r="J9" i="59"/>
  <c r="J10" i="59"/>
  <c r="I4" i="59"/>
  <c r="I5" i="59"/>
  <c r="I6" i="59"/>
  <c r="I8" i="59"/>
  <c r="I9" i="59"/>
  <c r="I10" i="59"/>
  <c r="I11" i="59"/>
  <c r="H4" i="59"/>
  <c r="H5" i="59"/>
  <c r="H6" i="59"/>
  <c r="H8" i="59"/>
  <c r="H9" i="59"/>
  <c r="H10" i="59"/>
  <c r="G4" i="59"/>
  <c r="G6" i="59"/>
  <c r="G8" i="59"/>
  <c r="G9" i="59"/>
  <c r="G10" i="59"/>
  <c r="E10" i="59"/>
  <c r="E9" i="59"/>
  <c r="E8" i="59"/>
  <c r="E6" i="59"/>
  <c r="E5" i="59"/>
  <c r="E4" i="59"/>
  <c r="D10" i="59"/>
  <c r="D9" i="59"/>
  <c r="D8" i="59"/>
  <c r="D6" i="59"/>
  <c r="D5" i="59"/>
  <c r="D4" i="59"/>
  <c r="F4" i="59"/>
  <c r="F5" i="59"/>
  <c r="F6" i="59"/>
  <c r="F8" i="59"/>
  <c r="F9" i="59"/>
  <c r="F10" i="59"/>
  <c r="H12" i="59"/>
  <c r="J7" i="58"/>
  <c r="H3" i="59"/>
  <c r="N3" i="59"/>
  <c r="O3" i="59"/>
  <c r="D3" i="59"/>
  <c r="D7" i="59"/>
  <c r="D3" i="58"/>
  <c r="D12" i="58"/>
  <c r="D7" i="58"/>
  <c r="E3" i="59"/>
  <c r="E7" i="59"/>
  <c r="E7" i="58"/>
  <c r="E3" i="58"/>
  <c r="E12" i="58"/>
  <c r="H3" i="58"/>
  <c r="G3" i="59"/>
  <c r="G3" i="58"/>
  <c r="G7" i="58"/>
  <c r="F7" i="59"/>
  <c r="F3" i="58"/>
  <c r="G12" i="58"/>
  <c r="H7" i="58"/>
  <c r="F12" i="58"/>
  <c r="L3" i="58"/>
  <c r="H12" i="58"/>
  <c r="F7" i="58"/>
  <c r="F3" i="59"/>
  <c r="G7" i="59"/>
  <c r="H7" i="59"/>
  <c r="K3" i="59"/>
  <c r="K3" i="58"/>
  <c r="K12" i="58"/>
  <c r="K7" i="58"/>
  <c r="J7" i="59"/>
  <c r="J12" i="58"/>
  <c r="I3" i="58"/>
  <c r="I12" i="58"/>
  <c r="I7" i="58"/>
  <c r="L7" i="59"/>
  <c r="L7" i="58"/>
  <c r="L22" i="58"/>
  <c r="L12" i="58"/>
  <c r="M3" i="59"/>
  <c r="M7" i="59"/>
  <c r="M7" i="58"/>
  <c r="M3" i="58"/>
  <c r="M22" i="58"/>
  <c r="M12" i="58"/>
  <c r="N3" i="58"/>
  <c r="N12" i="58"/>
  <c r="N7" i="58"/>
  <c r="O7" i="59"/>
  <c r="O3" i="58"/>
  <c r="O12" i="58"/>
  <c r="O7" i="58"/>
  <c r="O11" i="59"/>
  <c r="K11" i="59"/>
  <c r="H11" i="59"/>
  <c r="F11" i="59"/>
  <c r="E11" i="59"/>
  <c r="J11" i="59"/>
  <c r="G11" i="59"/>
  <c r="M11" i="59"/>
  <c r="G12" i="59"/>
  <c r="M12" i="59"/>
  <c r="I12" i="59"/>
  <c r="N12" i="59"/>
  <c r="D12" i="59"/>
  <c r="J12" i="59"/>
  <c r="F12" i="59"/>
</calcChain>
</file>

<file path=xl/sharedStrings.xml><?xml version="1.0" encoding="utf-8"?>
<sst xmlns="http://schemas.openxmlformats.org/spreadsheetml/2006/main" count="257" uniqueCount="53">
  <si>
    <t>一般被保険者分</t>
    <rPh sb="0" eb="2">
      <t>イッパン</t>
    </rPh>
    <rPh sb="2" eb="6">
      <t>ヒホケンシャ</t>
    </rPh>
    <rPh sb="6" eb="7">
      <t>ブン</t>
    </rPh>
    <phoneticPr fontId="2"/>
  </si>
  <si>
    <t>診療費</t>
    <rPh sb="0" eb="3">
      <t>シンリョウヒ</t>
    </rPh>
    <phoneticPr fontId="2"/>
  </si>
  <si>
    <t>計</t>
  </si>
  <si>
    <t>医科診療</t>
    <rPh sb="0" eb="2">
      <t>イカ</t>
    </rPh>
    <phoneticPr fontId="4"/>
  </si>
  <si>
    <t>4月</t>
  </si>
  <si>
    <t xml:space="preserve">退職被保険者等 </t>
    <rPh sb="0" eb="2">
      <t>タイショク</t>
    </rPh>
    <rPh sb="2" eb="7">
      <t>ヒホケンシャナド</t>
    </rPh>
    <phoneticPr fontId="2"/>
  </si>
  <si>
    <t>5月</t>
  </si>
  <si>
    <t>6月</t>
  </si>
  <si>
    <t>7月</t>
  </si>
  <si>
    <t>8月</t>
  </si>
  <si>
    <t>9月</t>
  </si>
  <si>
    <t>11月</t>
  </si>
  <si>
    <t>12月</t>
  </si>
  <si>
    <t>1月</t>
  </si>
  <si>
    <t>2月</t>
  </si>
  <si>
    <t>確定件数</t>
    <rPh sb="0" eb="2">
      <t>カクテイ</t>
    </rPh>
    <rPh sb="2" eb="4">
      <t>ケンスウ</t>
    </rPh>
    <phoneticPr fontId="4"/>
  </si>
  <si>
    <t>確定点数</t>
    <rPh sb="0" eb="2">
      <t>カクテイ</t>
    </rPh>
    <rPh sb="2" eb="4">
      <t>テンスウ</t>
    </rPh>
    <phoneticPr fontId="4"/>
  </si>
  <si>
    <t>医科入院</t>
    <rPh sb="0" eb="2">
      <t>イカ</t>
    </rPh>
    <rPh sb="2" eb="3">
      <t>イリ</t>
    </rPh>
    <rPh sb="3" eb="4">
      <t>イン</t>
    </rPh>
    <phoneticPr fontId="2"/>
  </si>
  <si>
    <t>医科入院外</t>
    <rPh sb="2" eb="4">
      <t>ニュウイン</t>
    </rPh>
    <rPh sb="4" eb="5">
      <t>ガイ</t>
    </rPh>
    <phoneticPr fontId="2"/>
  </si>
  <si>
    <t>医科入院</t>
    <rPh sb="2" eb="3">
      <t>イリ</t>
    </rPh>
    <rPh sb="3" eb="4">
      <t>イン</t>
    </rPh>
    <phoneticPr fontId="2"/>
  </si>
  <si>
    <t>合計</t>
    <rPh sb="0" eb="2">
      <t>ゴウケイ</t>
    </rPh>
    <phoneticPr fontId="2"/>
  </si>
  <si>
    <t>合　計</t>
    <rPh sb="0" eb="1">
      <t>ゴウ</t>
    </rPh>
    <rPh sb="2" eb="3">
      <t>ケイ</t>
    </rPh>
    <phoneticPr fontId="2"/>
  </si>
  <si>
    <t>合      計</t>
    <rPh sb="0" eb="1">
      <t>ゴウ</t>
    </rPh>
    <phoneticPr fontId="2"/>
  </si>
  <si>
    <t>国民健康保険団体連合会事業状況報告書より</t>
    <rPh sb="0" eb="2">
      <t>コクミン</t>
    </rPh>
    <rPh sb="2" eb="4">
      <t>ケンコウ</t>
    </rPh>
    <rPh sb="4" eb="6">
      <t>ホケン</t>
    </rPh>
    <rPh sb="6" eb="8">
      <t>ダンタイ</t>
    </rPh>
    <rPh sb="8" eb="10">
      <t>レンゴウ</t>
    </rPh>
    <rPh sb="10" eb="11">
      <t>カイ</t>
    </rPh>
    <rPh sb="11" eb="13">
      <t>ジギョウ</t>
    </rPh>
    <rPh sb="13" eb="15">
      <t>ジョウキョウ</t>
    </rPh>
    <rPh sb="15" eb="18">
      <t>ホウコクショ</t>
    </rPh>
    <phoneticPr fontId="4"/>
  </si>
  <si>
    <t>歯科診療</t>
    <phoneticPr fontId="4"/>
  </si>
  <si>
    <t>薬剤の支給</t>
    <phoneticPr fontId="4"/>
  </si>
  <si>
    <t>一般診療</t>
    <phoneticPr fontId="4"/>
  </si>
  <si>
    <t>訪問看護療養費</t>
    <phoneticPr fontId="2"/>
  </si>
  <si>
    <t>後期高齢者</t>
    <phoneticPr fontId="4"/>
  </si>
  <si>
    <t>歯科診療</t>
    <phoneticPr fontId="4"/>
  </si>
  <si>
    <t>訪問看護療養費</t>
    <phoneticPr fontId="2"/>
  </si>
  <si>
    <t>食事</t>
    <phoneticPr fontId="4"/>
  </si>
  <si>
    <t>件数（診療費）</t>
    <rPh sb="0" eb="2">
      <t>ケンスウ</t>
    </rPh>
    <phoneticPr fontId="4"/>
  </si>
  <si>
    <t>件数（薬剤の支給）</t>
    <rPh sb="0" eb="2">
      <t>ケンスウ</t>
    </rPh>
    <phoneticPr fontId="4"/>
  </si>
  <si>
    <t>件数（訪問看護療養費）</t>
    <rPh sb="0" eb="2">
      <t>ケンスウ</t>
    </rPh>
    <phoneticPr fontId="4"/>
  </si>
  <si>
    <t>費用額（訪問看護療養費）</t>
    <rPh sb="0" eb="2">
      <t>ヒヨウ</t>
    </rPh>
    <rPh sb="2" eb="3">
      <t>ガク</t>
    </rPh>
    <phoneticPr fontId="4"/>
  </si>
  <si>
    <t>点数（薬剤の支給）</t>
    <rPh sb="0" eb="2">
      <t>テンスウ</t>
    </rPh>
    <phoneticPr fontId="4"/>
  </si>
  <si>
    <t>点数（診療費）</t>
    <rPh sb="0" eb="2">
      <t>テンスウ</t>
    </rPh>
    <phoneticPr fontId="4"/>
  </si>
  <si>
    <t>　</t>
    <phoneticPr fontId="4"/>
  </si>
  <si>
    <t>10月</t>
    <phoneticPr fontId="4"/>
  </si>
  <si>
    <t>歯科診療</t>
    <phoneticPr fontId="4"/>
  </si>
  <si>
    <t>薬剤の支給</t>
    <phoneticPr fontId="4"/>
  </si>
  <si>
    <t>食事</t>
    <phoneticPr fontId="4"/>
  </si>
  <si>
    <t>一般診療</t>
    <phoneticPr fontId="4"/>
  </si>
  <si>
    <t>歯科診療</t>
    <phoneticPr fontId="4"/>
  </si>
  <si>
    <t>訪問看護療養費</t>
    <phoneticPr fontId="2"/>
  </si>
  <si>
    <t>後期高齢者</t>
    <phoneticPr fontId="4"/>
  </si>
  <si>
    <t>審査月</t>
    <rPh sb="0" eb="2">
      <t>シンサ</t>
    </rPh>
    <rPh sb="2" eb="3">
      <t>ツキ</t>
    </rPh>
    <phoneticPr fontId="4"/>
  </si>
  <si>
    <t>3月</t>
  </si>
  <si>
    <t>-</t>
    <phoneticPr fontId="4"/>
  </si>
  <si>
    <t>5月</t>
    <phoneticPr fontId="4"/>
  </si>
  <si>
    <t>※医科、歯科、薬剤の支給は点数表示。食事、訪問看護療養費は円表示。</t>
    <rPh sb="1" eb="3">
      <t>イカ</t>
    </rPh>
    <rPh sb="4" eb="6">
      <t>シカ</t>
    </rPh>
    <rPh sb="7" eb="9">
      <t>ヤクザイ</t>
    </rPh>
    <rPh sb="10" eb="12">
      <t>シキュウ</t>
    </rPh>
    <rPh sb="13" eb="15">
      <t>テンスウ</t>
    </rPh>
    <rPh sb="15" eb="17">
      <t>ヒョウジ</t>
    </rPh>
    <rPh sb="18" eb="20">
      <t>ショクジ</t>
    </rPh>
    <rPh sb="21" eb="28">
      <t>ホウモンカンゴリョウヨウヒ</t>
    </rPh>
    <rPh sb="29" eb="30">
      <t>エン</t>
    </rPh>
    <rPh sb="30" eb="32">
      <t>ヒョウジ</t>
    </rPh>
    <phoneticPr fontId="4"/>
  </si>
  <si>
    <t>※合計は点数として記載（医科、歯科、薬剤の支給の合計に、訪問看護療養費を10で割り戻した値を合算した数値）</t>
    <rPh sb="1" eb="3">
      <t>ゴウケイ</t>
    </rPh>
    <rPh sb="4" eb="6">
      <t>テンスウ</t>
    </rPh>
    <rPh sb="9" eb="11">
      <t>キサイ</t>
    </rPh>
    <rPh sb="12" eb="14">
      <t>イカ</t>
    </rPh>
    <rPh sb="15" eb="17">
      <t>シカ</t>
    </rPh>
    <rPh sb="18" eb="20">
      <t>ヤクザイ</t>
    </rPh>
    <rPh sb="21" eb="23">
      <t>シキュウ</t>
    </rPh>
    <rPh sb="24" eb="26">
      <t>ゴウケイ</t>
    </rPh>
    <rPh sb="28" eb="35">
      <t>ホウモンカンゴリョウヨウヒ</t>
    </rPh>
    <rPh sb="39" eb="40">
      <t>ワ</t>
    </rPh>
    <rPh sb="41" eb="42">
      <t>モド</t>
    </rPh>
    <rPh sb="44" eb="45">
      <t>アタイ</t>
    </rPh>
    <rPh sb="46" eb="48">
      <t>ガッサン</t>
    </rPh>
    <rPh sb="50" eb="51">
      <t>スウ</t>
    </rPh>
    <rPh sb="51" eb="52">
      <t>アタイ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</si>
</sst>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/>
    <xf numFmtId="0" fontId="3" fillId="0" borderId="1" xfId="0" applyFont="1" applyFill="1" applyBorder="1" applyAlignment="1">
      <alignment horizontal="centerContinuous" vertical="center" shrinkToFit="1"/>
    </xf>
    <xf numFmtId="0" fontId="3" fillId="0" borderId="2" xfId="0" applyFont="1" applyFill="1" applyBorder="1" applyAlignment="1">
      <alignment horizontal="centerContinuous" vertical="center" shrinkToFit="1"/>
    </xf>
    <xf numFmtId="0" fontId="5" fillId="0" borderId="0" xfId="0" applyFont="1" applyFill="1"/>
    <xf numFmtId="0" fontId="2" fillId="0" borderId="0" xfId="0" applyFont="1"/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0" xfId="0" applyFont="1" applyFill="1"/>
    <xf numFmtId="0" fontId="5" fillId="0" borderId="3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centerContinuous"/>
    </xf>
    <xf numFmtId="38" fontId="2" fillId="0" borderId="0" xfId="1" applyFont="1" applyFill="1"/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38" fontId="3" fillId="0" borderId="13" xfId="1" applyNumberFormat="1" applyFont="1" applyFill="1" applyBorder="1" applyProtection="1"/>
    <xf numFmtId="38" fontId="3" fillId="0" borderId="14" xfId="1" applyNumberFormat="1" applyFont="1" applyFill="1" applyBorder="1" applyProtection="1"/>
    <xf numFmtId="38" fontId="3" fillId="0" borderId="15" xfId="1" applyNumberFormat="1" applyFont="1" applyFill="1" applyBorder="1" applyProtection="1"/>
    <xf numFmtId="38" fontId="3" fillId="0" borderId="13" xfId="1" applyNumberFormat="1" applyFont="1" applyFill="1" applyBorder="1" applyAlignment="1" applyProtection="1">
      <alignment horizontal="right"/>
      <protection locked="0"/>
    </xf>
    <xf numFmtId="38" fontId="3" fillId="0" borderId="5" xfId="1" applyNumberFormat="1" applyFont="1" applyFill="1" applyBorder="1" applyProtection="1"/>
    <xf numFmtId="38" fontId="3" fillId="0" borderId="15" xfId="1" applyNumberFormat="1" applyFont="1" applyFill="1" applyBorder="1" applyAlignment="1" applyProtection="1"/>
    <xf numFmtId="38" fontId="3" fillId="0" borderId="5" xfId="1" applyNumberFormat="1" applyFont="1" applyFill="1" applyBorder="1" applyAlignment="1" applyProtection="1"/>
    <xf numFmtId="38" fontId="3" fillId="0" borderId="14" xfId="1" applyNumberFormat="1" applyFont="1" applyFill="1" applyBorder="1" applyAlignment="1" applyProtection="1"/>
    <xf numFmtId="38" fontId="3" fillId="0" borderId="15" xfId="1" applyNumberFormat="1" applyFont="1" applyFill="1" applyBorder="1" applyAlignment="1" applyProtection="1">
      <alignment shrinkToFit="1"/>
    </xf>
    <xf numFmtId="38" fontId="3" fillId="0" borderId="13" xfId="1" applyNumberFormat="1" applyFont="1" applyFill="1" applyBorder="1" applyAlignment="1" applyProtection="1">
      <alignment shrinkToFit="1"/>
    </xf>
    <xf numFmtId="38" fontId="3" fillId="0" borderId="14" xfId="1" applyNumberFormat="1" applyFont="1" applyFill="1" applyBorder="1" applyAlignment="1" applyProtection="1">
      <alignment shrinkToFit="1"/>
    </xf>
    <xf numFmtId="38" fontId="3" fillId="0" borderId="16" xfId="1" applyNumberFormat="1" applyFont="1" applyFill="1" applyBorder="1" applyAlignment="1" applyProtection="1">
      <alignment shrinkToFit="1"/>
    </xf>
    <xf numFmtId="38" fontId="3" fillId="0" borderId="13" xfId="1" applyNumberFormat="1" applyFont="1" applyFill="1" applyBorder="1" applyAlignment="1" applyProtection="1">
      <alignment horizontal="right" shrinkToFit="1"/>
      <protection locked="0"/>
    </xf>
    <xf numFmtId="38" fontId="3" fillId="0" borderId="5" xfId="1" applyNumberFormat="1" applyFont="1" applyFill="1" applyBorder="1" applyAlignment="1" applyProtection="1">
      <alignment shrinkToFit="1"/>
    </xf>
    <xf numFmtId="38" fontId="3" fillId="2" borderId="13" xfId="1" applyNumberFormat="1" applyFont="1" applyFill="1" applyBorder="1" applyProtection="1">
      <protection locked="0"/>
    </xf>
    <xf numFmtId="38" fontId="3" fillId="2" borderId="15" xfId="1" applyNumberFormat="1" applyFont="1" applyFill="1" applyBorder="1" applyProtection="1">
      <protection locked="0"/>
    </xf>
    <xf numFmtId="38" fontId="3" fillId="3" borderId="13" xfId="1" applyNumberFormat="1" applyFont="1" applyFill="1" applyBorder="1" applyProtection="1">
      <protection locked="0"/>
    </xf>
    <xf numFmtId="38" fontId="3" fillId="4" borderId="13" xfId="1" applyNumberFormat="1" applyFont="1" applyFill="1" applyBorder="1" applyProtection="1">
      <protection locked="0"/>
    </xf>
    <xf numFmtId="38" fontId="3" fillId="4" borderId="15" xfId="1" applyNumberFormat="1" applyFont="1" applyFill="1" applyBorder="1" applyProtection="1">
      <protection locked="0"/>
    </xf>
    <xf numFmtId="38" fontId="3" fillId="3" borderId="14" xfId="1" applyNumberFormat="1" applyFont="1" applyFill="1" applyBorder="1" applyProtection="1">
      <protection locked="0"/>
    </xf>
    <xf numFmtId="38" fontId="3" fillId="4" borderId="14" xfId="1" applyNumberFormat="1" applyFont="1" applyFill="1" applyBorder="1" applyProtection="1">
      <protection locked="0"/>
    </xf>
    <xf numFmtId="38" fontId="3" fillId="2" borderId="14" xfId="1" applyNumberFormat="1" applyFont="1" applyFill="1" applyBorder="1" applyProtection="1">
      <protection locked="0"/>
    </xf>
    <xf numFmtId="38" fontId="3" fillId="3" borderId="15" xfId="1" applyNumberFormat="1" applyFont="1" applyFill="1" applyBorder="1" applyProtection="1">
      <protection locked="0"/>
    </xf>
    <xf numFmtId="38" fontId="3" fillId="2" borderId="13" xfId="0" applyNumberFormat="1" applyFont="1" applyFill="1" applyBorder="1" applyAlignment="1" applyProtection="1">
      <alignment shrinkToFit="1"/>
      <protection locked="0"/>
    </xf>
    <xf numFmtId="38" fontId="3" fillId="2" borderId="13" xfId="1" applyNumberFormat="1" applyFont="1" applyFill="1" applyBorder="1" applyAlignment="1" applyProtection="1">
      <alignment shrinkToFit="1"/>
      <protection locked="0"/>
    </xf>
    <xf numFmtId="38" fontId="3" fillId="2" borderId="14" xfId="1" applyNumberFormat="1" applyFont="1" applyFill="1" applyBorder="1" applyAlignment="1" applyProtection="1">
      <alignment shrinkToFit="1"/>
      <protection locked="0"/>
    </xf>
    <xf numFmtId="38" fontId="3" fillId="2" borderId="15" xfId="1" applyNumberFormat="1" applyFont="1" applyFill="1" applyBorder="1" applyAlignment="1" applyProtection="1">
      <alignment shrinkToFit="1"/>
      <protection locked="0"/>
    </xf>
    <xf numFmtId="38" fontId="3" fillId="3" borderId="13" xfId="0" applyNumberFormat="1" applyFont="1" applyFill="1" applyBorder="1" applyAlignment="1" applyProtection="1">
      <alignment shrinkToFit="1"/>
      <protection locked="0"/>
    </xf>
    <xf numFmtId="38" fontId="3" fillId="4" borderId="13" xfId="0" applyNumberFormat="1" applyFont="1" applyFill="1" applyBorder="1" applyAlignment="1" applyProtection="1">
      <alignment shrinkToFit="1"/>
      <protection locked="0"/>
    </xf>
    <xf numFmtId="38" fontId="3" fillId="4" borderId="14" xfId="0" applyNumberFormat="1" applyFont="1" applyFill="1" applyBorder="1" applyAlignment="1" applyProtection="1">
      <alignment shrinkToFit="1"/>
      <protection locked="0"/>
    </xf>
    <xf numFmtId="38" fontId="3" fillId="4" borderId="15" xfId="0" applyNumberFormat="1" applyFont="1" applyFill="1" applyBorder="1" applyAlignment="1" applyProtection="1">
      <alignment shrinkToFit="1"/>
      <protection locked="0"/>
    </xf>
    <xf numFmtId="38" fontId="3" fillId="3" borderId="13" xfId="1" applyNumberFormat="1" applyFont="1" applyFill="1" applyBorder="1" applyAlignment="1" applyProtection="1">
      <alignment shrinkToFit="1"/>
      <protection locked="0"/>
    </xf>
    <xf numFmtId="38" fontId="3" fillId="3" borderId="14" xfId="1" applyNumberFormat="1" applyFont="1" applyFill="1" applyBorder="1" applyAlignment="1" applyProtection="1">
      <alignment shrinkToFit="1"/>
      <protection locked="0"/>
    </xf>
    <xf numFmtId="38" fontId="3" fillId="3" borderId="15" xfId="1" applyNumberFormat="1" applyFont="1" applyFill="1" applyBorder="1" applyAlignment="1" applyProtection="1">
      <alignment shrinkToFit="1"/>
      <protection locked="0"/>
    </xf>
    <xf numFmtId="0" fontId="3" fillId="5" borderId="5" xfId="0" applyFont="1" applyFill="1" applyBorder="1" applyAlignment="1">
      <alignment horizontal="center"/>
    </xf>
    <xf numFmtId="38" fontId="3" fillId="5" borderId="5" xfId="1" applyFont="1" applyFill="1" applyBorder="1" applyAlignment="1">
      <alignment horizontal="center"/>
    </xf>
    <xf numFmtId="38" fontId="3" fillId="2" borderId="25" xfId="1" applyNumberFormat="1" applyFont="1" applyFill="1" applyBorder="1" applyAlignment="1" applyProtection="1">
      <alignment shrinkToFit="1"/>
      <protection locked="0"/>
    </xf>
    <xf numFmtId="176" fontId="3" fillId="2" borderId="13" xfId="1" applyNumberFormat="1" applyFont="1" applyFill="1" applyBorder="1" applyProtection="1">
      <protection locked="0"/>
    </xf>
    <xf numFmtId="0" fontId="5" fillId="0" borderId="0" xfId="0" applyFont="1"/>
    <xf numFmtId="0" fontId="5" fillId="0" borderId="1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textRotation="255"/>
    </xf>
    <xf numFmtId="0" fontId="5" fillId="0" borderId="28" xfId="0" applyFont="1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center" vertical="center" textRotation="255"/>
    </xf>
    <xf numFmtId="0" fontId="5" fillId="0" borderId="24" xfId="0" applyFont="1" applyFill="1" applyBorder="1" applyAlignment="1">
      <alignment horizontal="center" vertical="center" textRotation="255"/>
    </xf>
    <xf numFmtId="0" fontId="5" fillId="0" borderId="25" xfId="0" applyFont="1" applyFill="1" applyBorder="1" applyAlignment="1">
      <alignment horizontal="center" vertical="center" textRotation="255"/>
    </xf>
    <xf numFmtId="0" fontId="5" fillId="0" borderId="15" xfId="0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top" textRotation="255"/>
    </xf>
    <xf numFmtId="0" fontId="2" fillId="0" borderId="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textRotation="255"/>
    </xf>
    <xf numFmtId="0" fontId="3" fillId="0" borderId="24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 textRotation="255"/>
    </xf>
    <xf numFmtId="0" fontId="2" fillId="0" borderId="24" xfId="0" applyFont="1" applyFill="1" applyBorder="1"/>
    <xf numFmtId="0" fontId="2" fillId="0" borderId="25" xfId="0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chemeClr val="tx1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700" b="0" i="0" u="none" strike="noStrike" baseline="0">
                <a:solidFill>
                  <a:schemeClr val="tx1"/>
                </a:solidFill>
                <a:latin typeface="ＭＳ Ｐゴシック"/>
                <a:ea typeface="ＭＳ Ｐゴシック"/>
              </a:rPr>
              <a:t>令和元年度審査支払確定状況確定件数（診療費）</a:t>
            </a:r>
          </a:p>
        </c:rich>
      </c:tx>
      <c:layout>
        <c:manualLayout>
          <c:xMode val="edge"/>
          <c:yMode val="edge"/>
          <c:x val="0.23268727143179124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65390821652665"/>
          <c:y val="0.15734292597063138"/>
          <c:w val="0.82271579422907593"/>
          <c:h val="0.716784440532876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確定件数!$C$15</c:f>
              <c:strCache>
                <c:ptCount val="1"/>
                <c:pt idx="0">
                  <c:v>医科入院外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3.6054898152242019E-3"/>
                  <c:y val="-5.3812978643265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2204864441817251E-3"/>
                  <c:y val="2.31939612578341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271455152236996E-3"/>
                  <c:y val="-1.84279185680314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9346037761168388E-3"/>
                  <c:y val="-3.62070721789598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5280248122461922E-3"/>
                  <c:y val="2.70458109217081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2.36923678488225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3527235793763848E-4"/>
                  <c:y val="2.31847721442816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4973101310481056E-4"/>
                  <c:y val="2.76478335709748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確定件数!$D$5:$O$5</c:f>
              <c:numCache>
                <c:formatCode>#,##0_);[Red]\(#,##0\)</c:formatCode>
                <c:ptCount val="12"/>
                <c:pt idx="0">
                  <c:v>713278</c:v>
                </c:pt>
                <c:pt idx="1">
                  <c:v>707577</c:v>
                </c:pt>
                <c:pt idx="2">
                  <c:v>685240</c:v>
                </c:pt>
                <c:pt idx="3">
                  <c:v>689554</c:v>
                </c:pt>
                <c:pt idx="4">
                  <c:v>714645</c:v>
                </c:pt>
                <c:pt idx="5">
                  <c:v>681933</c:v>
                </c:pt>
                <c:pt idx="6">
                  <c:v>682273</c:v>
                </c:pt>
                <c:pt idx="7">
                  <c:v>697486</c:v>
                </c:pt>
                <c:pt idx="8">
                  <c:v>694234</c:v>
                </c:pt>
                <c:pt idx="9">
                  <c:v>708016</c:v>
                </c:pt>
                <c:pt idx="10">
                  <c:v>674827</c:v>
                </c:pt>
                <c:pt idx="11">
                  <c:v>670192</c:v>
                </c:pt>
              </c:numCache>
            </c:numRef>
          </c:val>
        </c:ser>
        <c:ser>
          <c:idx val="0"/>
          <c:order val="1"/>
          <c:tx>
            <c:strRef>
              <c:f>確定件数!$C$14</c:f>
              <c:strCache>
                <c:ptCount val="1"/>
                <c:pt idx="0">
                  <c:v>医科入院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7"/>
              <c:layout>
                <c:manualLayout>
                  <c:x val="9.3766505166626261E-3"/>
                  <c:y val="2.530103796259526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67787701514646E-3"/>
                  <c:y val="4.928815344004286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0271998642410368E-3"/>
                  <c:y val="-2.825548058569025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確定件数!$D$4:$O$4</c:f>
              <c:numCache>
                <c:formatCode>#,##0_);[Red]\(#,##0\)</c:formatCode>
                <c:ptCount val="12"/>
                <c:pt idx="0">
                  <c:v>23953</c:v>
                </c:pt>
                <c:pt idx="1">
                  <c:v>23663</c:v>
                </c:pt>
                <c:pt idx="2">
                  <c:v>23838</c:v>
                </c:pt>
                <c:pt idx="3">
                  <c:v>23786</c:v>
                </c:pt>
                <c:pt idx="4">
                  <c:v>24324</c:v>
                </c:pt>
                <c:pt idx="5">
                  <c:v>24063</c:v>
                </c:pt>
                <c:pt idx="6">
                  <c:v>23656</c:v>
                </c:pt>
                <c:pt idx="7">
                  <c:v>24541</c:v>
                </c:pt>
                <c:pt idx="8">
                  <c:v>24248</c:v>
                </c:pt>
                <c:pt idx="9">
                  <c:v>24381</c:v>
                </c:pt>
                <c:pt idx="10">
                  <c:v>23388</c:v>
                </c:pt>
                <c:pt idx="11">
                  <c:v>24209</c:v>
                </c:pt>
              </c:numCache>
            </c:numRef>
          </c:val>
        </c:ser>
        <c:ser>
          <c:idx val="2"/>
          <c:order val="2"/>
          <c:tx>
            <c:strRef>
              <c:f>確定件数!$C$16</c:f>
              <c:strCache>
                <c:ptCount val="1"/>
                <c:pt idx="0">
                  <c:v>歯科診療</c:v>
                </c:pt>
              </c:strCache>
            </c:strRef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6.3755766644803449E-3"/>
                  <c:y val="-9.995807968102502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確定件数!$D$6:$O$6</c:f>
              <c:numCache>
                <c:formatCode>#,##0_);[Red]\(#,##0\)</c:formatCode>
                <c:ptCount val="12"/>
                <c:pt idx="0">
                  <c:v>125953</c:v>
                </c:pt>
                <c:pt idx="1">
                  <c:v>122457</c:v>
                </c:pt>
                <c:pt idx="2">
                  <c:v>121120</c:v>
                </c:pt>
                <c:pt idx="3">
                  <c:v>123581</c:v>
                </c:pt>
                <c:pt idx="4">
                  <c:v>125111</c:v>
                </c:pt>
                <c:pt idx="5">
                  <c:v>113650</c:v>
                </c:pt>
                <c:pt idx="6">
                  <c:v>117257</c:v>
                </c:pt>
                <c:pt idx="7">
                  <c:v>119899</c:v>
                </c:pt>
                <c:pt idx="8">
                  <c:v>121987</c:v>
                </c:pt>
                <c:pt idx="9">
                  <c:v>122957</c:v>
                </c:pt>
                <c:pt idx="10">
                  <c:v>117466</c:v>
                </c:pt>
                <c:pt idx="11">
                  <c:v>117671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56856"/>
        <c:axId val="674857248"/>
      </c:barChart>
      <c:catAx>
        <c:axId val="674856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審査月</a:t>
                </a:r>
              </a:p>
            </c:rich>
          </c:tx>
          <c:layout>
            <c:manualLayout>
              <c:xMode val="edge"/>
              <c:yMode val="edge"/>
              <c:x val="0.50138562319599245"/>
              <c:y val="0.9477829781766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57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5724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(件)</a:t>
                </a:r>
              </a:p>
            </c:rich>
          </c:tx>
          <c:layout>
            <c:manualLayout>
              <c:xMode val="edge"/>
              <c:yMode val="edge"/>
              <c:x val="4.7091412742382273E-2"/>
              <c:y val="8.041958041958041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56856"/>
        <c:crosses val="autoZero"/>
        <c:crossBetween val="between"/>
        <c:majorUnit val="100000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263163711184301"/>
          <c:y val="0.16083952792614209"/>
          <c:w val="0.92243883641968571"/>
          <c:h val="0.20979057687719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令和元年度審査支払確定状況確定点数（診療費）</a:t>
            </a:r>
          </a:p>
        </c:rich>
      </c:tx>
      <c:layout>
        <c:manualLayout>
          <c:xMode val="edge"/>
          <c:yMode val="edge"/>
          <c:x val="0.23119777158774374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2757660167131"/>
          <c:y val="0.14285714285714285"/>
          <c:w val="0.79944289693593318"/>
          <c:h val="0.738675958188153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確定点数!$C$15</c:f>
              <c:strCache>
                <c:ptCount val="1"/>
                <c:pt idx="0">
                  <c:v>医科入院外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8.3904692971874511E-3"/>
                  <c:y val="-3.22009748781402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8371533641860453E-3"/>
                  <c:y val="1.72044740142444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2837313121190565E-3"/>
                  <c:y val="-1.4007937589116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3015521388516986E-3"/>
                  <c:y val="1.86326234176997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7479437632970038E-3"/>
                  <c:y val="4.43706189190409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1946278302955692E-3"/>
                  <c:y val="-1.253925722470447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4.2123425379626848E-3"/>
                  <c:y val="1.25190617960369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7.2300572456298565E-3"/>
                  <c:y val="6.055354072862506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6101347316743749E-3"/>
                  <c:y val="-5.73769628277434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1231329370736711E-3"/>
                  <c:y val="2.2383037598377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0711878285409393E-2"/>
                  <c:y val="-6.13558626912889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348792709665498E-4"/>
                  <c:y val="3.5693358399404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確定点数!$D$15:$O$15</c:f>
              <c:numCache>
                <c:formatCode>#,##0_);[Red]\(#,##0\)</c:formatCode>
                <c:ptCount val="12"/>
                <c:pt idx="0">
                  <c:v>563031104</c:v>
                </c:pt>
                <c:pt idx="1">
                  <c:v>565436820</c:v>
                </c:pt>
                <c:pt idx="2">
                  <c:v>542807431</c:v>
                </c:pt>
                <c:pt idx="3">
                  <c:v>542051962</c:v>
                </c:pt>
                <c:pt idx="4">
                  <c:v>583425675</c:v>
                </c:pt>
                <c:pt idx="5">
                  <c:v>541358605</c:v>
                </c:pt>
                <c:pt idx="6">
                  <c:v>539412350</c:v>
                </c:pt>
                <c:pt idx="7">
                  <c:v>575070782</c:v>
                </c:pt>
                <c:pt idx="8">
                  <c:v>557655870</c:v>
                </c:pt>
                <c:pt idx="9">
                  <c:v>564446707</c:v>
                </c:pt>
                <c:pt idx="10">
                  <c:v>551860102</c:v>
                </c:pt>
                <c:pt idx="11">
                  <c:v>526438382</c:v>
                </c:pt>
              </c:numCache>
            </c:numRef>
          </c:val>
        </c:ser>
        <c:ser>
          <c:idx val="0"/>
          <c:order val="1"/>
          <c:tx>
            <c:strRef>
              <c:f>確定点数!$C$14</c:f>
              <c:strCache>
                <c:ptCount val="1"/>
                <c:pt idx="0">
                  <c:v>医科入院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0008919497876308E-3"/>
                  <c:y val="1.60290666931994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0186066574547461E-3"/>
                  <c:y val="1.37479693758060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022459588094661E-4"/>
                  <c:y val="-2.22268557893677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974901117861523E-3"/>
                  <c:y val="1.59366296680776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16335841028182E-3"/>
                  <c:y val="4.67391009542166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4094341967699218E-3"/>
                  <c:y val="1.522816369243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1793111515656887E-3"/>
                  <c:y val="2.00805015355614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404798982299791E-4"/>
                  <c:y val="7.81802769800093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2664444103260955E-3"/>
                  <c:y val="3.31831355672216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4.3223009380095158E-3"/>
                  <c:y val="-2.88627390672602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確定点数!$D$14:$O$14</c:f>
              <c:numCache>
                <c:formatCode>#,##0_);[Red]\(#,##0\)</c:formatCode>
                <c:ptCount val="12"/>
                <c:pt idx="0">
                  <c:v>497197943</c:v>
                </c:pt>
                <c:pt idx="1">
                  <c:v>486829563</c:v>
                </c:pt>
                <c:pt idx="2">
                  <c:v>513396257</c:v>
                </c:pt>
                <c:pt idx="3">
                  <c:v>523619637</c:v>
                </c:pt>
                <c:pt idx="4">
                  <c:v>525119971</c:v>
                </c:pt>
                <c:pt idx="5">
                  <c:v>513839137</c:v>
                </c:pt>
                <c:pt idx="6">
                  <c:v>491439783</c:v>
                </c:pt>
                <c:pt idx="7">
                  <c:v>519541619</c:v>
                </c:pt>
                <c:pt idx="8">
                  <c:v>513118468</c:v>
                </c:pt>
                <c:pt idx="9">
                  <c:v>503600031</c:v>
                </c:pt>
                <c:pt idx="10">
                  <c:v>504895018</c:v>
                </c:pt>
                <c:pt idx="11">
                  <c:v>502127136</c:v>
                </c:pt>
              </c:numCache>
            </c:numRef>
          </c:val>
        </c:ser>
        <c:ser>
          <c:idx val="2"/>
          <c:order val="2"/>
          <c:tx>
            <c:strRef>
              <c:f>確定点数!$C$16</c:f>
              <c:strCache>
                <c:ptCount val="1"/>
                <c:pt idx="0">
                  <c:v>歯科診療</c:v>
                </c:pt>
              </c:strCache>
            </c:strRef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1823452430563316E-3"/>
                  <c:y val="1.32672386313506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430497371672546E-3"/>
                  <c:y val="1.54818417125885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5752491245000955E-3"/>
                  <c:y val="1.2733666297491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8789434050548257E-3"/>
                  <c:y val="7.084995991388677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0393554566124606E-3"/>
                  <c:y val="1.25635552222825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2712624013920264E-3"/>
                  <c:y val="-6.07533814370764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1794646839061548E-4"/>
                  <c:y val="-5.329821577180901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9.5014585572346637E-4"/>
                  <c:y val="-7.457360512862721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6.4776025559478501E-3"/>
                  <c:y val="-3.772494030905914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確定点数!$D$16:$O$16</c:f>
              <c:numCache>
                <c:formatCode>#,##0_);[Red]\(#,##0\)</c:formatCode>
                <c:ptCount val="12"/>
                <c:pt idx="0">
                  <c:v>95271166</c:v>
                </c:pt>
                <c:pt idx="1">
                  <c:v>90577353</c:v>
                </c:pt>
                <c:pt idx="2">
                  <c:v>88006583</c:v>
                </c:pt>
                <c:pt idx="3">
                  <c:v>91966233</c:v>
                </c:pt>
                <c:pt idx="4">
                  <c:v>95487383</c:v>
                </c:pt>
                <c:pt idx="5">
                  <c:v>79081398</c:v>
                </c:pt>
                <c:pt idx="6">
                  <c:v>86461346</c:v>
                </c:pt>
                <c:pt idx="7">
                  <c:v>91622248</c:v>
                </c:pt>
                <c:pt idx="8">
                  <c:v>91453131</c:v>
                </c:pt>
                <c:pt idx="9">
                  <c:v>89267671</c:v>
                </c:pt>
                <c:pt idx="10">
                  <c:v>83178133</c:v>
                </c:pt>
                <c:pt idx="11">
                  <c:v>85914529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674858424"/>
        <c:axId val="674858816"/>
      </c:barChart>
      <c:catAx>
        <c:axId val="674858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0696378830083566"/>
              <c:y val="0.952380952380952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5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5881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（万点）</a:t>
                </a:r>
              </a:p>
            </c:rich>
          </c:tx>
          <c:layout>
            <c:manualLayout>
              <c:xMode val="edge"/>
              <c:yMode val="edge"/>
              <c:x val="7.2423398328690811E-2"/>
              <c:y val="6.9686411149825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58424"/>
        <c:crosses val="autoZero"/>
        <c:crossBetween val="between"/>
        <c:dispUnits>
          <c:builtInUnit val="ten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3384744734206269"/>
          <c:y val="0.1535098356607863"/>
          <c:w val="0.91267753090752235"/>
          <c:h val="0.202290323465664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令和元年度審査支払確定状況確定点数（薬剤の支給）</a:t>
            </a:r>
          </a:p>
        </c:rich>
      </c:tx>
      <c:layout>
        <c:manualLayout>
          <c:xMode val="edge"/>
          <c:yMode val="edge"/>
          <c:x val="0.20555613881598134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88926565013468"/>
          <c:y val="0.14335688810657524"/>
          <c:w val="0.79444659951877039"/>
          <c:h val="0.7342669878629464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確定点数!$B$18</c:f>
              <c:strCache>
                <c:ptCount val="1"/>
                <c:pt idx="0">
                  <c:v>薬剤の支給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0384368620589094E-2"/>
                  <c:y val="5.78631866820843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368211177924992E-4"/>
                  <c:y val="-3.86228479456190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1155413869669128E-3"/>
                  <c:y val="3.54476577726076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652578368059402E-3"/>
                  <c:y val="-6.00600413552233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1896153491518359E-3"/>
                  <c:y val="1.74053062114333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3.26340326340326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5143872061545842E-3"/>
                  <c:y val="-5.58561302851868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4.1958041958041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確定点数!$D$18:$O$18</c:f>
              <c:numCache>
                <c:formatCode>#,##0_);[Red]\(#,##0\)</c:formatCode>
                <c:ptCount val="12"/>
                <c:pt idx="0">
                  <c:v>240092161</c:v>
                </c:pt>
                <c:pt idx="1">
                  <c:v>252534826</c:v>
                </c:pt>
                <c:pt idx="2">
                  <c:v>220005138</c:v>
                </c:pt>
                <c:pt idx="3">
                  <c:v>219734640</c:v>
                </c:pt>
                <c:pt idx="4">
                  <c:v>241129571</c:v>
                </c:pt>
                <c:pt idx="5">
                  <c:v>226781985</c:v>
                </c:pt>
                <c:pt idx="6">
                  <c:v>218901990</c:v>
                </c:pt>
                <c:pt idx="7">
                  <c:v>232904494</c:v>
                </c:pt>
                <c:pt idx="8">
                  <c:v>224200200</c:v>
                </c:pt>
                <c:pt idx="9">
                  <c:v>239807565</c:v>
                </c:pt>
                <c:pt idx="10">
                  <c:v>220499698</c:v>
                </c:pt>
                <c:pt idx="11">
                  <c:v>222828740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65480"/>
        <c:axId val="674867048"/>
      </c:barChart>
      <c:catAx>
        <c:axId val="674865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0833479148439786"/>
              <c:y val="0.952215920562377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7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6704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(千点）</a:t>
                </a:r>
              </a:p>
            </c:rich>
          </c:tx>
          <c:layout>
            <c:manualLayout>
              <c:xMode val="edge"/>
              <c:yMode val="edge"/>
              <c:x val="6.6666958296879561E-2"/>
              <c:y val="4.895104895104895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5480"/>
        <c:crosses val="autoZero"/>
        <c:crossBetween val="between"/>
        <c:dispUnits>
          <c:builtInUnit val="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令和元年度審査支払確定状況確定額（訪問看護療養費）</a:t>
            </a:r>
          </a:p>
        </c:rich>
      </c:tx>
      <c:layout>
        <c:manualLayout>
          <c:xMode val="edge"/>
          <c:yMode val="edge"/>
          <c:x val="0.19166724992709244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22255377211852"/>
          <c:y val="0.15331010452961671"/>
          <c:w val="0.83333559390080814"/>
          <c:h val="0.7247386759581881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確定点数!$B$21</c:f>
              <c:strCache>
                <c:ptCount val="1"/>
                <c:pt idx="0">
                  <c:v>訪問看護療養費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2474804856852699E-2"/>
                  <c:y val="-1.44644102847151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138969269767748E-3"/>
                  <c:y val="7.8502533277382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638219627211414E-3"/>
                  <c:y val="3.95315436944038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9932925051035283E-3"/>
                  <c:y val="2.34124392987461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4.141474429114317E-3"/>
                  <c:y val="-9.32281350330736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878973461650627E-4"/>
                  <c:y val="1.81565109239393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3638474739909232E-3"/>
                  <c:y val="-3.50515956461706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637810506862383E-3"/>
                  <c:y val="-6.31031190938026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4.1414999403840995E-3"/>
                  <c:y val="-2.63667212102915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639394085653894E-3"/>
                  <c:y val="-6.84650286032988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4.1416582982633614E-3"/>
                  <c:y val="-6.1335325461863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9.7473346900548274E-3"/>
                  <c:y val="1.86242933589816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確定点数!$D$21:$O$21</c:f>
              <c:numCache>
                <c:formatCode>#,##0_);[Red]\(#,##0\)</c:formatCode>
                <c:ptCount val="12"/>
                <c:pt idx="0">
                  <c:v>57251340</c:v>
                </c:pt>
                <c:pt idx="1">
                  <c:v>59944120</c:v>
                </c:pt>
                <c:pt idx="2">
                  <c:v>60930200</c:v>
                </c:pt>
                <c:pt idx="3">
                  <c:v>62469470</c:v>
                </c:pt>
                <c:pt idx="4">
                  <c:v>66610160</c:v>
                </c:pt>
                <c:pt idx="5">
                  <c:v>60608680</c:v>
                </c:pt>
                <c:pt idx="6">
                  <c:v>59564100</c:v>
                </c:pt>
                <c:pt idx="7">
                  <c:v>68222310</c:v>
                </c:pt>
                <c:pt idx="8">
                  <c:v>72763140</c:v>
                </c:pt>
                <c:pt idx="9">
                  <c:v>76189480</c:v>
                </c:pt>
                <c:pt idx="10">
                  <c:v>69569140</c:v>
                </c:pt>
                <c:pt idx="11">
                  <c:v>65106260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67832"/>
        <c:axId val="674869008"/>
      </c:barChart>
      <c:catAx>
        <c:axId val="674867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1111256926217563"/>
              <c:y val="0.952380952380952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9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6900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(千円）</a:t>
                </a:r>
              </a:p>
            </c:rich>
          </c:tx>
          <c:layout>
            <c:manualLayout>
              <c:xMode val="edge"/>
              <c:yMode val="edge"/>
              <c:x val="6.6666958296879561E-2"/>
              <c:y val="7.665505226480835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7832"/>
        <c:crosses val="autoZero"/>
        <c:crossBetween val="between"/>
        <c:dispUnits>
          <c:builtInUnit val="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令和元年度審査支払確定状況確定件数（診療費）</a:t>
            </a:r>
          </a:p>
        </c:rich>
      </c:tx>
      <c:layout>
        <c:manualLayout>
          <c:xMode val="edge"/>
          <c:yMode val="edge"/>
          <c:x val="0.23055613881598133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66698314611314"/>
          <c:y val="0.1458338278328038"/>
          <c:w val="0.81944666733579463"/>
          <c:h val="0.718752437175961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確定件数!$C$25</c:f>
              <c:strCache>
                <c:ptCount val="1"/>
                <c:pt idx="0">
                  <c:v>医科入院外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602564155109309E-2"/>
                  <c:y val="2.32371850583802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確定件数!$D$25:$O$25</c:f>
              <c:numCache>
                <c:formatCode>#,##0_);[Red]\(#,##0\)</c:formatCode>
                <c:ptCount val="12"/>
                <c:pt idx="0">
                  <c:v>998</c:v>
                </c:pt>
                <c:pt idx="1">
                  <c:v>670</c:v>
                </c:pt>
                <c:pt idx="2">
                  <c:v>638</c:v>
                </c:pt>
                <c:pt idx="3">
                  <c:v>571</c:v>
                </c:pt>
                <c:pt idx="4">
                  <c:v>539</c:v>
                </c:pt>
                <c:pt idx="5">
                  <c:v>503</c:v>
                </c:pt>
                <c:pt idx="6">
                  <c:v>391</c:v>
                </c:pt>
                <c:pt idx="7">
                  <c:v>334</c:v>
                </c:pt>
                <c:pt idx="8">
                  <c:v>311</c:v>
                </c:pt>
                <c:pt idx="9">
                  <c:v>237</c:v>
                </c:pt>
                <c:pt idx="10">
                  <c:v>164</c:v>
                </c:pt>
                <c:pt idx="11">
                  <c:v>98</c:v>
                </c:pt>
              </c:numCache>
            </c:numRef>
          </c:val>
        </c:ser>
        <c:ser>
          <c:idx val="0"/>
          <c:order val="1"/>
          <c:tx>
            <c:strRef>
              <c:f>確定件数!$C$24</c:f>
              <c:strCache>
                <c:ptCount val="1"/>
                <c:pt idx="0">
                  <c:v>医科入院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2394932816372577E-2"/>
                  <c:y val="4.805157118135287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9028464148757794E-3"/>
                  <c:y val="2.91642222162909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1.85897480467041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4398152326143668E-3"/>
                  <c:y val="2.56919882202718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2.32371850583802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1.39423110350281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2.32371850583802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2.32371850583802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8936362506724227E-3"/>
                  <c:y val="2.56919882202718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2732280030403602E-3"/>
                  <c:y val="1.52752862322144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5.2083903814136101E-3"/>
                  <c:y val="2.91642222162909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8.1019682077889147E-4"/>
                  <c:y val="3.61086902083292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確定件数!$D$24:$O$24</c:f>
              <c:numCache>
                <c:formatCode>#,##0_);[Red]\(#,##0\)</c:formatCode>
                <c:ptCount val="12"/>
                <c:pt idx="0">
                  <c:v>25</c:v>
                </c:pt>
                <c:pt idx="1">
                  <c:v>11</c:v>
                </c:pt>
                <c:pt idx="2">
                  <c:v>-22</c:v>
                </c:pt>
                <c:pt idx="3">
                  <c:v>-14</c:v>
                </c:pt>
                <c:pt idx="4">
                  <c:v>15</c:v>
                </c:pt>
                <c:pt idx="5">
                  <c:v>6</c:v>
                </c:pt>
                <c:pt idx="6">
                  <c:v>-7</c:v>
                </c:pt>
                <c:pt idx="7">
                  <c:v>12</c:v>
                </c:pt>
                <c:pt idx="8">
                  <c:v>11</c:v>
                </c:pt>
                <c:pt idx="9">
                  <c:v>3</c:v>
                </c:pt>
                <c:pt idx="10">
                  <c:v>-3</c:v>
                </c:pt>
                <c:pt idx="11">
                  <c:v>3</c:v>
                </c:pt>
              </c:numCache>
            </c:numRef>
          </c:val>
        </c:ser>
        <c:ser>
          <c:idx val="2"/>
          <c:order val="2"/>
          <c:tx>
            <c:strRef>
              <c:f>確定件数!$C$26</c:f>
              <c:strCache>
                <c:ptCount val="1"/>
                <c:pt idx="0">
                  <c:v>歯科診療</c:v>
                </c:pt>
              </c:strCache>
            </c:strRef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2307692758079804E-2"/>
                  <c:y val="-3.25320590817324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6342474535791103E-3"/>
                  <c:y val="1.048599895966971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236160008805976E-3"/>
                  <c:y val="9.4192935968930242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6157783891738013E-3"/>
                  <c:y val="-1.301648303191471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9952373976802654E-3"/>
                  <c:y val="7.993067888005266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1529376772246654E-3"/>
                  <c:y val="-8.352944663662787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4.309893081160773E-3"/>
                  <c:y val="-4.88090668202638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98749110024472E-3"/>
                  <c:y val="1.048599895966971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確定件数!$D$26:$O$26</c:f>
              <c:numCache>
                <c:formatCode>#,##0_);[Red]\(#,##0\)</c:formatCode>
                <c:ptCount val="12"/>
                <c:pt idx="0">
                  <c:v>242</c:v>
                </c:pt>
                <c:pt idx="1">
                  <c:v>171</c:v>
                </c:pt>
                <c:pt idx="2">
                  <c:v>179</c:v>
                </c:pt>
                <c:pt idx="3">
                  <c:v>159</c:v>
                </c:pt>
                <c:pt idx="4">
                  <c:v>130</c:v>
                </c:pt>
                <c:pt idx="5">
                  <c:v>105</c:v>
                </c:pt>
                <c:pt idx="6">
                  <c:v>81</c:v>
                </c:pt>
                <c:pt idx="7">
                  <c:v>85</c:v>
                </c:pt>
                <c:pt idx="8">
                  <c:v>71</c:v>
                </c:pt>
                <c:pt idx="9">
                  <c:v>80</c:v>
                </c:pt>
                <c:pt idx="10">
                  <c:v>18</c:v>
                </c:pt>
                <c:pt idx="11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71752"/>
        <c:axId val="674868224"/>
      </c:barChart>
      <c:catAx>
        <c:axId val="674871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49166812481773114"/>
              <c:y val="0.952620662000583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68224"/>
        <c:scaling>
          <c:orientation val="minMax"/>
          <c:max val="15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3.888888888888889E-2"/>
              <c:y val="6.9444808982210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71752"/>
        <c:crosses val="autoZero"/>
        <c:crossBetween val="between"/>
        <c:majorUnit val="200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8573432487605714"/>
          <c:y val="0.16195720326625837"/>
          <c:w val="0.90915164771070289"/>
          <c:h val="0.202144940215806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令和元年度審査支払確定状況確定件数（薬剤の支給）</a:t>
            </a:r>
          </a:p>
        </c:rich>
      </c:tx>
      <c:layout>
        <c:manualLayout>
          <c:xMode val="edge"/>
          <c:yMode val="edge"/>
          <c:x val="0.20555613881598134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11141252010774"/>
          <c:y val="0.13240418118466898"/>
          <c:w val="0.82500223796180006"/>
          <c:h val="0.752613240418118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確定件数!$B$28</c:f>
              <c:strCache>
                <c:ptCount val="1"/>
                <c:pt idx="0">
                  <c:v>薬剤の支給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確定件数!$D$28:$O$28</c:f>
              <c:numCache>
                <c:formatCode>#,##0_);[Red]\(#,##0\)</c:formatCode>
                <c:ptCount val="12"/>
                <c:pt idx="0">
                  <c:v>576</c:v>
                </c:pt>
                <c:pt idx="1">
                  <c:v>410</c:v>
                </c:pt>
                <c:pt idx="2">
                  <c:v>385</c:v>
                </c:pt>
                <c:pt idx="3">
                  <c:v>324</c:v>
                </c:pt>
                <c:pt idx="4">
                  <c:v>326</c:v>
                </c:pt>
                <c:pt idx="5">
                  <c:v>271</c:v>
                </c:pt>
                <c:pt idx="6">
                  <c:v>202</c:v>
                </c:pt>
                <c:pt idx="7">
                  <c:v>172</c:v>
                </c:pt>
                <c:pt idx="8">
                  <c:v>181</c:v>
                </c:pt>
                <c:pt idx="9">
                  <c:v>143</c:v>
                </c:pt>
                <c:pt idx="10">
                  <c:v>94</c:v>
                </c:pt>
                <c:pt idx="11">
                  <c:v>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66656"/>
        <c:axId val="674869400"/>
      </c:barChart>
      <c:catAx>
        <c:axId val="674866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49166812481773114"/>
              <c:y val="0.952452650735731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9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69400"/>
        <c:scaling>
          <c:orientation val="minMax"/>
          <c:max val="6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5.574912891986062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6656"/>
        <c:crosses val="autoZero"/>
        <c:crossBetween val="between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令和元年度審査支払確定状況確定件数（訪問看護療養費）</a:t>
            </a:r>
          </a:p>
        </c:rich>
      </c:tx>
      <c:layout>
        <c:manualLayout>
          <c:xMode val="edge"/>
          <c:yMode val="edge"/>
          <c:x val="0.17777836103820355"/>
          <c:y val="2.7874564459930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000203451072736E-2"/>
          <c:y val="0.13937282229965156"/>
          <c:w val="0.88611351484785927"/>
          <c:h val="0.7456445993031358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確定件数!$B$31</c:f>
              <c:strCache>
                <c:ptCount val="1"/>
                <c:pt idx="0">
                  <c:v>訪問看護療養費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確定件数!$D$31:$O$31</c:f>
              <c:numCache>
                <c:formatCode>#,##0_);[Red]\(#,##0\)</c:formatCode>
                <c:ptCount val="12"/>
                <c:pt idx="0">
                  <c:v>1</c:v>
                </c:pt>
                <c:pt idx="1">
                  <c:v>-1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70968"/>
        <c:axId val="674869792"/>
      </c:barChart>
      <c:catAx>
        <c:axId val="674870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48611256926217561"/>
              <c:y val="0.952452650735731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9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6979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6.27177700348432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70968"/>
        <c:crosses val="autoZero"/>
        <c:crossBetween val="between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令和元年度審査支払確定状況確定点数（診療費）</a:t>
            </a:r>
          </a:p>
        </c:rich>
      </c:tx>
      <c:layout>
        <c:manualLayout>
          <c:xMode val="edge"/>
          <c:yMode val="edge"/>
          <c:x val="0.23055613881598133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111480337132"/>
          <c:y val="0.14285714285714285"/>
          <c:w val="0.79166881420576773"/>
          <c:h val="0.7282229965156794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確定点数!$C$25</c:f>
              <c:strCache>
                <c:ptCount val="1"/>
                <c:pt idx="0">
                  <c:v>医科入院外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4.7018878397312299E-3"/>
                  <c:y val="-1.20117627876983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639852221906175E-3"/>
                  <c:y val="2.09644526141549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585376044797868E-3"/>
                  <c:y val="8.318838194006214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1527983565561497E-3"/>
                  <c:y val="1.02601808920226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8473507388453471E-3"/>
                  <c:y val="1.29214336012876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5419031211345441E-3"/>
                  <c:y val="7.978271008806830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2361638732108511E-3"/>
                  <c:y val="1.09683850494297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1529309424973922E-3"/>
                  <c:y val="1.53313762608942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0696980117839332E-3"/>
                  <c:y val="8.913276084391902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確定点数!$D$25:$O$25</c:f>
              <c:numCache>
                <c:formatCode>#,##0_);[Red]\(#,##0\)</c:formatCode>
                <c:ptCount val="12"/>
                <c:pt idx="0">
                  <c:v>1526135</c:v>
                </c:pt>
                <c:pt idx="1">
                  <c:v>1077943</c:v>
                </c:pt>
                <c:pt idx="2">
                  <c:v>938866</c:v>
                </c:pt>
                <c:pt idx="3">
                  <c:v>852140</c:v>
                </c:pt>
                <c:pt idx="4">
                  <c:v>832340</c:v>
                </c:pt>
                <c:pt idx="5">
                  <c:v>722648</c:v>
                </c:pt>
                <c:pt idx="6">
                  <c:v>724993</c:v>
                </c:pt>
                <c:pt idx="7">
                  <c:v>482489</c:v>
                </c:pt>
                <c:pt idx="8">
                  <c:v>486745</c:v>
                </c:pt>
                <c:pt idx="9">
                  <c:v>347204</c:v>
                </c:pt>
                <c:pt idx="10">
                  <c:v>213727</c:v>
                </c:pt>
                <c:pt idx="11">
                  <c:v>130886</c:v>
                </c:pt>
              </c:numCache>
            </c:numRef>
          </c:val>
        </c:ser>
        <c:ser>
          <c:idx val="0"/>
          <c:order val="1"/>
          <c:tx>
            <c:strRef>
              <c:f>確定点数!$C$24</c:f>
              <c:strCache>
                <c:ptCount val="1"/>
                <c:pt idx="0">
                  <c:v>医科入院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4.0077731477442587E-3"/>
                  <c:y val="1.63335737399583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4030148356569702E-3"/>
                  <c:y val="2.05327992537517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319490274730593E-3"/>
                  <c:y val="1.52637017933733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4584720310144217E-3"/>
                  <c:y val="1.63581991275480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9308097263062751E-3"/>
                  <c:y val="1.82252828152578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9.4028557913853495E-3"/>
                  <c:y val="1.75434168289938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0097408173674547E-2"/>
                  <c:y val="1.30267862858605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0141752429610871E-3"/>
                  <c:y val="1.32309071122207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708435995037395E-3"/>
                  <c:y val="1.41772522337146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6.6252030643239364E-3"/>
                  <c:y val="1.52918690041793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7.3197554466131335E-3"/>
                  <c:y val="1.29452111169030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確定点数!$D$24:$O$24</c:f>
              <c:numCache>
                <c:formatCode>#,##0_);[Red]\(#,##0\)</c:formatCode>
                <c:ptCount val="12"/>
                <c:pt idx="0">
                  <c:v>2452546</c:v>
                </c:pt>
                <c:pt idx="1">
                  <c:v>869950</c:v>
                </c:pt>
                <c:pt idx="2">
                  <c:v>506827</c:v>
                </c:pt>
                <c:pt idx="3">
                  <c:v>1082472</c:v>
                </c:pt>
                <c:pt idx="4">
                  <c:v>1101932</c:v>
                </c:pt>
                <c:pt idx="5">
                  <c:v>49308</c:v>
                </c:pt>
                <c:pt idx="6">
                  <c:v>508868</c:v>
                </c:pt>
                <c:pt idx="7">
                  <c:v>1057088</c:v>
                </c:pt>
                <c:pt idx="8">
                  <c:v>433977</c:v>
                </c:pt>
                <c:pt idx="9">
                  <c:v>52285</c:v>
                </c:pt>
                <c:pt idx="10">
                  <c:v>149977</c:v>
                </c:pt>
                <c:pt idx="11">
                  <c:v>232544</c:v>
                </c:pt>
              </c:numCache>
            </c:numRef>
          </c:val>
        </c:ser>
        <c:ser>
          <c:idx val="2"/>
          <c:order val="2"/>
          <c:tx>
            <c:strRef>
              <c:f>確定点数!$C$26</c:f>
              <c:strCache>
                <c:ptCount val="1"/>
                <c:pt idx="0">
                  <c:v>歯科診療</c:v>
                </c:pt>
              </c:strCache>
            </c:strRef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5469008993923056E-3"/>
                  <c:y val="5.61112000599302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009893256811897E-3"/>
                  <c:y val="-1.13764723681717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8252575777358689E-4"/>
                  <c:y val="1.205215697622324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5277004750191897E-3"/>
                  <c:y val="5.38491255025404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1621341845777139E-3"/>
                  <c:y val="9.033609433732232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1385928354248503E-3"/>
                  <c:y val="-3.76363671082608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536645801264808E-3"/>
                  <c:y val="-4.989416722606497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7825562039684277E-5"/>
                  <c:y val="8.455238098035961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844800398660168E-3"/>
                  <c:y val="8.694522940729969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4.0789118529964028E-3"/>
                  <c:y val="4.19585452804160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9953967695416266E-3"/>
                  <c:y val="-1.458230205745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8655103824873616E-3"/>
                  <c:y val="4.761721857938570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確定点数!$D$26:$O$26</c:f>
              <c:numCache>
                <c:formatCode>#,##0_);[Red]\(#,##0\)</c:formatCode>
                <c:ptCount val="12"/>
                <c:pt idx="0">
                  <c:v>230364</c:v>
                </c:pt>
                <c:pt idx="1">
                  <c:v>178664</c:v>
                </c:pt>
                <c:pt idx="2">
                  <c:v>215899</c:v>
                </c:pt>
                <c:pt idx="3">
                  <c:v>187695</c:v>
                </c:pt>
                <c:pt idx="4">
                  <c:v>149444</c:v>
                </c:pt>
                <c:pt idx="5">
                  <c:v>124530</c:v>
                </c:pt>
                <c:pt idx="6">
                  <c:v>98671</c:v>
                </c:pt>
                <c:pt idx="7">
                  <c:v>114283</c:v>
                </c:pt>
                <c:pt idx="8">
                  <c:v>92636</c:v>
                </c:pt>
                <c:pt idx="9">
                  <c:v>94818</c:v>
                </c:pt>
                <c:pt idx="10">
                  <c:v>46983</c:v>
                </c:pt>
                <c:pt idx="11">
                  <c:v>22755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674866264"/>
        <c:axId val="674865872"/>
      </c:barChart>
      <c:catAx>
        <c:axId val="674866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0000145815106445"/>
              <c:y val="0.952452650735731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6587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（万点）</a:t>
                </a:r>
              </a:p>
            </c:rich>
          </c:tx>
          <c:layout>
            <c:manualLayout>
              <c:xMode val="edge"/>
              <c:yMode val="edge"/>
              <c:x val="5.5555847185768448E-2"/>
              <c:y val="6.27177700348432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6264"/>
        <c:crosses val="autoZero"/>
        <c:crossBetween val="between"/>
        <c:dispUnits>
          <c:builtInUnit val="ten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9310411198600177"/>
          <c:y val="0.16053225054185299"/>
          <c:w val="0.91939370078740157"/>
          <c:h val="0.20931273834673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令和元年度審査支払確定状況確定点数（薬剤の支給）</a:t>
            </a:r>
          </a:p>
        </c:rich>
      </c:tx>
      <c:layout>
        <c:manualLayout>
          <c:xMode val="edge"/>
          <c:yMode val="edge"/>
          <c:x val="0.20555613881598134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111480337132"/>
          <c:y val="0.13588850174216027"/>
          <c:w val="0.79722438483177305"/>
          <c:h val="0.738675958188153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確定点数!$B$28</c:f>
              <c:strCache>
                <c:ptCount val="1"/>
                <c:pt idx="0">
                  <c:v>薬剤の支給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確定点数!$D$28:$O$28</c:f>
              <c:numCache>
                <c:formatCode>#,##0_);[Red]\(#,##0\)</c:formatCode>
                <c:ptCount val="12"/>
                <c:pt idx="0">
                  <c:v>625535</c:v>
                </c:pt>
                <c:pt idx="1">
                  <c:v>480987</c:v>
                </c:pt>
                <c:pt idx="2">
                  <c:v>362539</c:v>
                </c:pt>
                <c:pt idx="3">
                  <c:v>352619</c:v>
                </c:pt>
                <c:pt idx="4">
                  <c:v>325954</c:v>
                </c:pt>
                <c:pt idx="5">
                  <c:v>310707</c:v>
                </c:pt>
                <c:pt idx="6">
                  <c:v>222083</c:v>
                </c:pt>
                <c:pt idx="7">
                  <c:v>191423</c:v>
                </c:pt>
                <c:pt idx="8">
                  <c:v>237356</c:v>
                </c:pt>
                <c:pt idx="9">
                  <c:v>213534</c:v>
                </c:pt>
                <c:pt idx="10">
                  <c:v>253476</c:v>
                </c:pt>
                <c:pt idx="11">
                  <c:v>112931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70184"/>
        <c:axId val="674863912"/>
      </c:barChart>
      <c:catAx>
        <c:axId val="674870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0277923592884222"/>
              <c:y val="0.952452650735731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3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6391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（千点）</a:t>
                </a:r>
              </a:p>
            </c:rich>
          </c:tx>
          <c:layout>
            <c:manualLayout>
              <c:xMode val="edge"/>
              <c:yMode val="edge"/>
              <c:x val="3.6111111111111108E-2"/>
              <c:y val="5.923344947735191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70184"/>
        <c:crosses val="autoZero"/>
        <c:crossBetween val="between"/>
        <c:majorUnit val="200000"/>
        <c:dispUnits>
          <c:builtInUnit val="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令和元年度審査支払確定状況確定額（訪問看護療養費）</a:t>
            </a:r>
          </a:p>
        </c:rich>
      </c:tx>
      <c:layout>
        <c:manualLayout>
          <c:xMode val="edge"/>
          <c:yMode val="edge"/>
          <c:x val="0.19166724992709244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22262158914276"/>
          <c:y val="0.16083943543664539"/>
          <c:w val="0.81389109670978921"/>
          <c:h val="0.720280949998890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確定点数!$B$31</c:f>
              <c:strCache>
                <c:ptCount val="1"/>
                <c:pt idx="0">
                  <c:v>訪問看護療養費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9.6479307419327833E-3"/>
                  <c:y val="6.44060190929802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7555018323339757E-3"/>
                  <c:y val="0.1240060037667225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379366613756644E-3"/>
                  <c:y val="3.35512412795067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683117990367209E-3"/>
                  <c:y val="3.9115525061851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1306077788302778E-3"/>
                  <c:y val="-4.384019186706609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6596004171128691E-4"/>
                  <c:y val="-4.3609466322022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695033932869654E-3"/>
                  <c:y val="5.2648274174961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389148039352878E-3"/>
                  <c:y val="1.97498725267989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6.08260852906242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7639108371474023E-3"/>
                  <c:y val="-4.012863740726868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確定点数!$D$31:$O$31</c:f>
              <c:numCache>
                <c:formatCode>#,##0_);[Red]\(#,##0\)</c:formatCode>
                <c:ptCount val="12"/>
                <c:pt idx="0">
                  <c:v>76530</c:v>
                </c:pt>
                <c:pt idx="1">
                  <c:v>-211180</c:v>
                </c:pt>
                <c:pt idx="2">
                  <c:v>85060</c:v>
                </c:pt>
                <c:pt idx="3">
                  <c:v>129270</c:v>
                </c:pt>
                <c:pt idx="4">
                  <c:v>207700</c:v>
                </c:pt>
                <c:pt idx="5">
                  <c:v>58470</c:v>
                </c:pt>
                <c:pt idx="6">
                  <c:v>58470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74888"/>
        <c:axId val="674871360"/>
      </c:barChart>
      <c:catAx>
        <c:axId val="674874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222236803732867"/>
              <c:y val="0.95228383165391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71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713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(千円)</a:t>
                </a:r>
              </a:p>
            </c:rich>
          </c:tx>
          <c:layout>
            <c:manualLayout>
              <c:xMode val="edge"/>
              <c:yMode val="edge"/>
              <c:x val="5.5555847185768448E-2"/>
              <c:y val="8.741258741258740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74888"/>
        <c:crosses val="autoZero"/>
        <c:crossBetween val="between"/>
        <c:dispUnits>
          <c:builtInUnit val="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令和元年度審査支払確定状況確定件数（診療費）</a:t>
            </a:r>
          </a:p>
        </c:rich>
      </c:tx>
      <c:layout>
        <c:manualLayout>
          <c:xMode val="edge"/>
          <c:yMode val="edge"/>
          <c:x val="0.23055613881598133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77812439812392"/>
          <c:y val="0.15277829582484206"/>
          <c:w val="0.81111331139678655"/>
          <c:h val="0.722224671171980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確定件数!$C$15</c:f>
              <c:strCache>
                <c:ptCount val="1"/>
                <c:pt idx="0">
                  <c:v>医科入院外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4.1945648069059939E-3"/>
                  <c:y val="-7.15023049796462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3427830156372027E-3"/>
                  <c:y val="2.91924809049087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1388243211090067E-3"/>
                  <c:y val="-1.59465610433400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2870757188471354E-3"/>
                  <c:y val="-4.71966670075122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3427498266302823E-3"/>
                  <c:y val="2.91924809049087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2684617181512575E-3"/>
                  <c:y val="-1.94187950393591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3506867537934944E-4"/>
                  <c:y val="2.57202469088896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7037037037037038E-3"/>
                  <c:y val="-4.62962962962963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3426834486164425E-3"/>
                  <c:y val="4.30814168889853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確定件数!$D$35:$O$35</c:f>
              <c:numCache>
                <c:formatCode>#,##0_);[Red]\(#,##0\)</c:formatCode>
                <c:ptCount val="12"/>
                <c:pt idx="0">
                  <c:v>344693</c:v>
                </c:pt>
                <c:pt idx="1">
                  <c:v>347781</c:v>
                </c:pt>
                <c:pt idx="2">
                  <c:v>341257</c:v>
                </c:pt>
                <c:pt idx="3">
                  <c:v>342602</c:v>
                </c:pt>
                <c:pt idx="4">
                  <c:v>354527</c:v>
                </c:pt>
                <c:pt idx="5">
                  <c:v>341781</c:v>
                </c:pt>
                <c:pt idx="6">
                  <c:v>342790</c:v>
                </c:pt>
                <c:pt idx="7">
                  <c:v>348614</c:v>
                </c:pt>
                <c:pt idx="8">
                  <c:v>346976</c:v>
                </c:pt>
                <c:pt idx="9">
                  <c:v>350899</c:v>
                </c:pt>
                <c:pt idx="10">
                  <c:v>335518</c:v>
                </c:pt>
                <c:pt idx="11">
                  <c:v>332978</c:v>
                </c:pt>
              </c:numCache>
            </c:numRef>
          </c:val>
        </c:ser>
        <c:ser>
          <c:idx val="0"/>
          <c:order val="1"/>
          <c:tx>
            <c:strRef>
              <c:f>確定件数!$C$14</c:f>
              <c:strCache>
                <c:ptCount val="1"/>
                <c:pt idx="0">
                  <c:v>医科入院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Lbls>
            <c:dLbl>
              <c:idx val="7"/>
              <c:layout>
                <c:manualLayout>
                  <c:x val="6.9721880275297986E-3"/>
                  <c:y val="4.248348023684551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4503314971335663E-4"/>
                  <c:y val="5.454517763625917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確定件数!$D$34:$O$34</c:f>
              <c:numCache>
                <c:formatCode>#,##0_);[Red]\(#,##0\)</c:formatCode>
                <c:ptCount val="12"/>
                <c:pt idx="0">
                  <c:v>15339</c:v>
                </c:pt>
                <c:pt idx="1">
                  <c:v>14942</c:v>
                </c:pt>
                <c:pt idx="2">
                  <c:v>15124</c:v>
                </c:pt>
                <c:pt idx="3">
                  <c:v>14932</c:v>
                </c:pt>
                <c:pt idx="4">
                  <c:v>15277</c:v>
                </c:pt>
                <c:pt idx="5">
                  <c:v>15230</c:v>
                </c:pt>
                <c:pt idx="6">
                  <c:v>14969</c:v>
                </c:pt>
                <c:pt idx="7">
                  <c:v>15401</c:v>
                </c:pt>
                <c:pt idx="8">
                  <c:v>15393</c:v>
                </c:pt>
                <c:pt idx="9">
                  <c:v>15572</c:v>
                </c:pt>
                <c:pt idx="10">
                  <c:v>15304</c:v>
                </c:pt>
                <c:pt idx="11">
                  <c:v>15224</c:v>
                </c:pt>
              </c:numCache>
            </c:numRef>
          </c:val>
        </c:ser>
        <c:ser>
          <c:idx val="2"/>
          <c:order val="2"/>
          <c:tx>
            <c:strRef>
              <c:f>確定件数!$C$16</c:f>
              <c:strCache>
                <c:ptCount val="1"/>
                <c:pt idx="0">
                  <c:v>歯科診療</c:v>
                </c:pt>
              </c:strCache>
            </c:strRef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確定件数!$D$36:$O$36</c:f>
              <c:numCache>
                <c:formatCode>#,##0_);[Red]\(#,##0\)</c:formatCode>
                <c:ptCount val="12"/>
                <c:pt idx="0">
                  <c:v>47251</c:v>
                </c:pt>
                <c:pt idx="1">
                  <c:v>46166</c:v>
                </c:pt>
                <c:pt idx="2">
                  <c:v>45862</c:v>
                </c:pt>
                <c:pt idx="3">
                  <c:v>46234</c:v>
                </c:pt>
                <c:pt idx="4">
                  <c:v>46822</c:v>
                </c:pt>
                <c:pt idx="5">
                  <c:v>42646</c:v>
                </c:pt>
                <c:pt idx="6">
                  <c:v>44632</c:v>
                </c:pt>
                <c:pt idx="7">
                  <c:v>45771</c:v>
                </c:pt>
                <c:pt idx="8">
                  <c:v>46752</c:v>
                </c:pt>
                <c:pt idx="9">
                  <c:v>47241</c:v>
                </c:pt>
                <c:pt idx="10">
                  <c:v>45351</c:v>
                </c:pt>
                <c:pt idx="11">
                  <c:v>45238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72536"/>
        <c:axId val="674873320"/>
      </c:barChart>
      <c:catAx>
        <c:axId val="674872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0000145815106445"/>
              <c:y val="0.952549577136191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73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73320"/>
        <c:scaling>
          <c:orientation val="minMax"/>
          <c:max val="4500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0.10277806940799067"/>
              <c:y val="9.375036453776611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72536"/>
        <c:crosses val="autoZero"/>
        <c:crossBetween val="between"/>
        <c:majorUnit val="50000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0092738407699045"/>
          <c:y val="0.16088035870516185"/>
          <c:w val="0.91481743948673089"/>
          <c:h val="0.206019247594050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令和元年度審査支払確定状況確定件数（薬剤の支給）</a:t>
            </a:r>
          </a:p>
        </c:rich>
      </c:tx>
      <c:layout>
        <c:manualLayout>
          <c:xMode val="edge"/>
          <c:yMode val="edge"/>
          <c:x val="0.20612813370473537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77715877437325"/>
          <c:y val="0.13588850174216027"/>
          <c:w val="0.82172701949860727"/>
          <c:h val="0.7491289198606271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確定件数!$B$18</c:f>
              <c:strCache>
                <c:ptCount val="1"/>
                <c:pt idx="0">
                  <c:v>薬剤の支給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6.6434174836780555E-3"/>
                  <c:y val="-1.75379297100057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2330913371204739E-3"/>
                  <c:y val="1.71809011678418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8454440599769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7013311385702603E-3"/>
                  <c:y val="2.83610548376999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9.2272202998846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2.7681660899653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6.8184542494162652E-17"/>
                  <c:y val="5.07497116493656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5.5363321799307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5.99769319492502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確定件数!$D$8:$O$8</c:f>
              <c:numCache>
                <c:formatCode>#,##0_);[Red]\(#,##0\)</c:formatCode>
                <c:ptCount val="12"/>
                <c:pt idx="0">
                  <c:v>428305</c:v>
                </c:pt>
                <c:pt idx="1">
                  <c:v>429648</c:v>
                </c:pt>
                <c:pt idx="2">
                  <c:v>410227</c:v>
                </c:pt>
                <c:pt idx="3">
                  <c:v>408656</c:v>
                </c:pt>
                <c:pt idx="4">
                  <c:v>426889</c:v>
                </c:pt>
                <c:pt idx="5">
                  <c:v>407626</c:v>
                </c:pt>
                <c:pt idx="6">
                  <c:v>407163</c:v>
                </c:pt>
                <c:pt idx="7">
                  <c:v>420746</c:v>
                </c:pt>
                <c:pt idx="8">
                  <c:v>416629</c:v>
                </c:pt>
                <c:pt idx="9">
                  <c:v>427524</c:v>
                </c:pt>
                <c:pt idx="10">
                  <c:v>409899</c:v>
                </c:pt>
                <c:pt idx="11">
                  <c:v>406303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59600"/>
        <c:axId val="674860776"/>
      </c:barChart>
      <c:catAx>
        <c:axId val="674859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49769160470540064"/>
              <c:y val="0.952705058209187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0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607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3.0640668523676879E-2"/>
              <c:y val="5.574912891986062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59600"/>
        <c:crosses val="autoZero"/>
        <c:crossBetween val="between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令和元年度審査支払確定状況確定件数（薬剤の支給）</a:t>
            </a:r>
          </a:p>
        </c:rich>
      </c:tx>
      <c:layout>
        <c:manualLayout>
          <c:xMode val="edge"/>
          <c:yMode val="edge"/>
          <c:x val="0.20555613881598134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44476845911584"/>
          <c:y val="0.13636386917454718"/>
          <c:w val="0.81944666733579463"/>
          <c:h val="0.7482530257270024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確定件数!$B$18</c:f>
              <c:strCache>
                <c:ptCount val="1"/>
                <c:pt idx="0">
                  <c:v>薬剤の支給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2180227471566054E-2"/>
                  <c:y val="-2.19066497806655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2268023700471561E-3"/>
                  <c:y val="3.63683101112186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0639412241506561E-4"/>
                  <c:y val="-9.08631294696373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4674832312627585E-3"/>
                  <c:y val="3.28715379109079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342957130358704E-3"/>
                  <c:y val="-4.40515390121689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4767536772655201E-3"/>
                  <c:y val="5.03543479752748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3814523184601926E-4"/>
                  <c:y val="-5.10445460051759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6879430976515062E-3"/>
                  <c:y val="3.31693149883515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2.79720279720279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4.1958041958041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確定件数!$D$38:$O$38</c:f>
              <c:numCache>
                <c:formatCode>#,##0_);[Red]\(#,##0\)</c:formatCode>
                <c:ptCount val="12"/>
                <c:pt idx="0">
                  <c:v>211323</c:v>
                </c:pt>
                <c:pt idx="1">
                  <c:v>215465</c:v>
                </c:pt>
                <c:pt idx="2">
                  <c:v>209612</c:v>
                </c:pt>
                <c:pt idx="3">
                  <c:v>208729</c:v>
                </c:pt>
                <c:pt idx="4">
                  <c:v>218182</c:v>
                </c:pt>
                <c:pt idx="5">
                  <c:v>210656</c:v>
                </c:pt>
                <c:pt idx="6">
                  <c:v>210583</c:v>
                </c:pt>
                <c:pt idx="7">
                  <c:v>215950</c:v>
                </c:pt>
                <c:pt idx="8">
                  <c:v>213040</c:v>
                </c:pt>
                <c:pt idx="9">
                  <c:v>217130</c:v>
                </c:pt>
                <c:pt idx="10">
                  <c:v>209371</c:v>
                </c:pt>
                <c:pt idx="11">
                  <c:v>206906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75280"/>
        <c:axId val="674874104"/>
      </c:barChart>
      <c:catAx>
        <c:axId val="674875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49814960629921262"/>
              <c:y val="0.952215920562377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74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74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8.6111402741324006E-2"/>
              <c:y val="7.342657342657342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75280"/>
        <c:crosses val="autoZero"/>
        <c:crossBetween val="between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令和元年度審査支払確定状況確定件数（訪問看護療養費）</a:t>
            </a:r>
          </a:p>
        </c:rich>
      </c:tx>
      <c:layout>
        <c:manualLayout>
          <c:xMode val="edge"/>
          <c:yMode val="edge"/>
          <c:x val="0.18055613881598134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89130016086199E-2"/>
          <c:y val="0.15331010452961671"/>
          <c:w val="0.86389123234383769"/>
          <c:h val="0.7282229965156794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確定件数!$B$21</c:f>
              <c:strCache>
                <c:ptCount val="1"/>
                <c:pt idx="0">
                  <c:v>訪問看護療養費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確定件数!$D$41:$O$41</c:f>
              <c:numCache>
                <c:formatCode>#,##0_);[Red]\(#,##0\)</c:formatCode>
                <c:ptCount val="12"/>
                <c:pt idx="0">
                  <c:v>684</c:v>
                </c:pt>
                <c:pt idx="1">
                  <c:v>776</c:v>
                </c:pt>
                <c:pt idx="2">
                  <c:v>771</c:v>
                </c:pt>
                <c:pt idx="3">
                  <c:v>766</c:v>
                </c:pt>
                <c:pt idx="4">
                  <c:v>728</c:v>
                </c:pt>
                <c:pt idx="5">
                  <c:v>747</c:v>
                </c:pt>
                <c:pt idx="6">
                  <c:v>761</c:v>
                </c:pt>
                <c:pt idx="7">
                  <c:v>809</c:v>
                </c:pt>
                <c:pt idx="8">
                  <c:v>732</c:v>
                </c:pt>
                <c:pt idx="9">
                  <c:v>834</c:v>
                </c:pt>
                <c:pt idx="10">
                  <c:v>802</c:v>
                </c:pt>
                <c:pt idx="11">
                  <c:v>814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75672"/>
        <c:axId val="674885864"/>
      </c:barChart>
      <c:catAx>
        <c:axId val="674875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48611256926217561"/>
              <c:y val="0.952380952380952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85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8586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6.1111402741324004E-2"/>
              <c:y val="9.756097560975610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75672"/>
        <c:crosses val="autoZero"/>
        <c:crossBetween val="between"/>
        <c:majorUnit val="50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令和元年度審査支払確定状況確定点数（診療費）</a:t>
            </a:r>
          </a:p>
        </c:rich>
      </c:tx>
      <c:layout>
        <c:manualLayout>
          <c:xMode val="edge"/>
          <c:yMode val="edge"/>
          <c:x val="0.23119777158774374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13370473537605"/>
          <c:y val="0.14634146341463414"/>
          <c:w val="0.81058495821727017"/>
          <c:h val="0.7351916376306619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確定点数!$C$15</c:f>
              <c:strCache>
                <c:ptCount val="1"/>
                <c:pt idx="0">
                  <c:v>医科入院外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9.0987651613186234E-3"/>
                  <c:y val="1.64372136409778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146213965594134E-3"/>
                  <c:y val="3.914583847750738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9209308446472042E-3"/>
                  <c:y val="4.24629848098256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0098480029829142E-3"/>
                  <c:y val="4.16468673123176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3135422835376778E-3"/>
                  <c:y val="1.17175596952819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6205923423917412E-5"/>
                  <c:y val="4.19764602595407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4.9209308446471868E-3"/>
                  <c:y val="1.19589929307617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2240402400953361E-3"/>
                  <c:y val="4.05713919906353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4.6205923423917412E-5"/>
                  <c:y val="4.74083422499016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7140204271123491E-3"/>
                  <c:y val="4.18118466898954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確定点数!$D$35:$O$35</c:f>
              <c:numCache>
                <c:formatCode>#,##0_);[Red]\(#,##0\)</c:formatCode>
                <c:ptCount val="12"/>
                <c:pt idx="0">
                  <c:v>615881557</c:v>
                </c:pt>
                <c:pt idx="1">
                  <c:v>630726574</c:v>
                </c:pt>
                <c:pt idx="2">
                  <c:v>620593126</c:v>
                </c:pt>
                <c:pt idx="3">
                  <c:v>615497968</c:v>
                </c:pt>
                <c:pt idx="4">
                  <c:v>658441193</c:v>
                </c:pt>
                <c:pt idx="5">
                  <c:v>627200923</c:v>
                </c:pt>
                <c:pt idx="6">
                  <c:v>617870274</c:v>
                </c:pt>
                <c:pt idx="7">
                  <c:v>651033176</c:v>
                </c:pt>
                <c:pt idx="8">
                  <c:v>628863036</c:v>
                </c:pt>
                <c:pt idx="9">
                  <c:v>630744482</c:v>
                </c:pt>
                <c:pt idx="10">
                  <c:v>623799754</c:v>
                </c:pt>
                <c:pt idx="11">
                  <c:v>598802449</c:v>
                </c:pt>
              </c:numCache>
            </c:numRef>
          </c:val>
        </c:ser>
        <c:ser>
          <c:idx val="0"/>
          <c:order val="1"/>
          <c:tx>
            <c:strRef>
              <c:f>確定点数!$C$14</c:f>
              <c:strCache>
                <c:ptCount val="1"/>
                <c:pt idx="0">
                  <c:v>医科入院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4652907244533291E-3"/>
                  <c:y val="1.72463807877673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3397232031232893E-3"/>
                  <c:y val="1.5689868034788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7864072701218757E-3"/>
                  <c:y val="-1.20888547468151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1615964438985208E-3"/>
                  <c:y val="1.71607817315518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4652907244533152E-3"/>
                  <c:y val="-2.918415685844147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5542078827889871E-3"/>
                  <c:y val="1.97159501403787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434174836780503E-3"/>
                  <c:y val="-8.92278709063806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7326270845671551E-3"/>
                  <c:y val="2.37120359955005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022459588094661E-4"/>
                  <c:y val="-6.478824293304799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7140204271123491E-3"/>
                  <c:y val="2.3228803716608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9293970565657007E-3"/>
                  <c:y val="-4.184476940382451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4.645760743321718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確定点数!$D$34:$O$34</c:f>
              <c:numCache>
                <c:formatCode>#,##0_);[Red]\(#,##0\)</c:formatCode>
                <c:ptCount val="12"/>
                <c:pt idx="0">
                  <c:v>850202093</c:v>
                </c:pt>
                <c:pt idx="1">
                  <c:v>815475707</c:v>
                </c:pt>
                <c:pt idx="2">
                  <c:v>833175157</c:v>
                </c:pt>
                <c:pt idx="3">
                  <c:v>823288775</c:v>
                </c:pt>
                <c:pt idx="4">
                  <c:v>849995366</c:v>
                </c:pt>
                <c:pt idx="5">
                  <c:v>853641881</c:v>
                </c:pt>
                <c:pt idx="6">
                  <c:v>827800291</c:v>
                </c:pt>
                <c:pt idx="7">
                  <c:v>872581372</c:v>
                </c:pt>
                <c:pt idx="8">
                  <c:v>859727189</c:v>
                </c:pt>
                <c:pt idx="9">
                  <c:v>878841044</c:v>
                </c:pt>
                <c:pt idx="10">
                  <c:v>891196598</c:v>
                </c:pt>
                <c:pt idx="11">
                  <c:v>833543598</c:v>
                </c:pt>
              </c:numCache>
            </c:numRef>
          </c:val>
        </c:ser>
        <c:ser>
          <c:idx val="2"/>
          <c:order val="2"/>
          <c:tx>
            <c:strRef>
              <c:f>確定点数!$C$16</c:f>
              <c:strCache>
                <c:ptCount val="1"/>
                <c:pt idx="0">
                  <c:v>歯科診療</c:v>
                </c:pt>
              </c:strCache>
            </c:strRef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3307671499279859E-3"/>
                  <c:y val="-1.1340045908895534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344614304827495E-3"/>
                  <c:y val="-8.258845693068854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723671031371775E-3"/>
                  <c:y val="-7.981929088132276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0270728693732223E-3"/>
                  <c:y val="-4.06010224331714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3307671499279859E-3"/>
                  <c:y val="1.009629893824247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6344614304827495E-3"/>
                  <c:y val="4.920116692730482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7236710313718431E-3"/>
                  <c:y val="-5.682094616221752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0270728693732904E-3"/>
                  <c:y val="-9.737807164348358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3294730916295854E-3"/>
                  <c:y val="-2.621745452550099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確定点数!$D$36:$O$36</c:f>
              <c:numCache>
                <c:formatCode>#,##0_);[Red]\(#,##0\)</c:formatCode>
                <c:ptCount val="12"/>
                <c:pt idx="0">
                  <c:v>65044173</c:v>
                </c:pt>
                <c:pt idx="1">
                  <c:v>60909876</c:v>
                </c:pt>
                <c:pt idx="2">
                  <c:v>60265775</c:v>
                </c:pt>
                <c:pt idx="3">
                  <c:v>62074829</c:v>
                </c:pt>
                <c:pt idx="4">
                  <c:v>64494578</c:v>
                </c:pt>
                <c:pt idx="5">
                  <c:v>53062613</c:v>
                </c:pt>
                <c:pt idx="6">
                  <c:v>57898859</c:v>
                </c:pt>
                <c:pt idx="7">
                  <c:v>62153848</c:v>
                </c:pt>
                <c:pt idx="8">
                  <c:v>64521316</c:v>
                </c:pt>
                <c:pt idx="9">
                  <c:v>62719194</c:v>
                </c:pt>
                <c:pt idx="10">
                  <c:v>57847768</c:v>
                </c:pt>
                <c:pt idx="11">
                  <c:v>59071471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674885080"/>
        <c:axId val="674885472"/>
      </c:barChart>
      <c:catAx>
        <c:axId val="674885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0139275766016711"/>
              <c:y val="0.952380952380952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85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8547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（万点）</a:t>
                </a:r>
              </a:p>
            </c:rich>
          </c:tx>
          <c:layout>
            <c:manualLayout>
              <c:xMode val="edge"/>
              <c:yMode val="edge"/>
              <c:x val="8.3565459610027856E-2"/>
              <c:y val="8.36236933797909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85080"/>
        <c:crosses val="autoZero"/>
        <c:crossBetween val="between"/>
        <c:dispUnits>
          <c:builtInUnit val="ten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0417827298050144"/>
          <c:y val="0.156794425087108"/>
          <c:w val="0.91643454038997219"/>
          <c:h val="0.205574912891986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令和元年度審査支払確定状況確定点数（薬剤の支給）</a:t>
            </a:r>
          </a:p>
        </c:rich>
      </c:tx>
      <c:layout>
        <c:manualLayout>
          <c:xMode val="edge"/>
          <c:yMode val="edge"/>
          <c:x val="0.20555613881598134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88926565013468"/>
          <c:y val="0.15034990703860332"/>
          <c:w val="0.79444659951877039"/>
          <c:h val="0.7272739689309183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確定点数!$B$18</c:f>
              <c:strCache>
                <c:ptCount val="1"/>
                <c:pt idx="0">
                  <c:v>薬剤の支給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8.5923009623797026E-3"/>
                  <c:y val="4.03858084173044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360614805400612E-4"/>
                  <c:y val="-3.84150884322189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0553954745477039E-3"/>
                  <c:y val="3.84123339960230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5923974812932105E-3"/>
                  <c:y val="-5.67459737759814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1293994880387172E-3"/>
                  <c:y val="1.63672506368486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879430976514385E-3"/>
                  <c:y val="7.10771035464675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5740901812600359E-3"/>
                  <c:y val="-5.68289294642356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7.4074074074074077E-3"/>
                  <c:y val="2.79720279720279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確定点数!$D$38:$O$38</c:f>
              <c:numCache>
                <c:formatCode>#,##0_);[Red]\(#,##0\)</c:formatCode>
                <c:ptCount val="12"/>
                <c:pt idx="0">
                  <c:v>297012788</c:v>
                </c:pt>
                <c:pt idx="1">
                  <c:v>319423020</c:v>
                </c:pt>
                <c:pt idx="2">
                  <c:v>292307306</c:v>
                </c:pt>
                <c:pt idx="3">
                  <c:v>285730151</c:v>
                </c:pt>
                <c:pt idx="4">
                  <c:v>318007774</c:v>
                </c:pt>
                <c:pt idx="5">
                  <c:v>305229793</c:v>
                </c:pt>
                <c:pt idx="6">
                  <c:v>293473317</c:v>
                </c:pt>
                <c:pt idx="7">
                  <c:v>311214571</c:v>
                </c:pt>
                <c:pt idx="8">
                  <c:v>297837463</c:v>
                </c:pt>
                <c:pt idx="9">
                  <c:v>313703813</c:v>
                </c:pt>
                <c:pt idx="10">
                  <c:v>293228000</c:v>
                </c:pt>
                <c:pt idx="11">
                  <c:v>288084185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80376"/>
        <c:axId val="674880768"/>
      </c:barChart>
      <c:catAx>
        <c:axId val="674880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0833479148439786"/>
              <c:y val="0.952215920562377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80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80768"/>
        <c:scaling>
          <c:orientation val="minMax"/>
          <c:max val="3500000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(千点）</a:t>
                </a:r>
              </a:p>
            </c:rich>
          </c:tx>
          <c:layout>
            <c:manualLayout>
              <c:xMode val="edge"/>
              <c:yMode val="edge"/>
              <c:x val="8.8889180519101774E-2"/>
              <c:y val="8.391608391608391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80376"/>
        <c:crosses val="autoZero"/>
        <c:crossBetween val="between"/>
        <c:dispUnits>
          <c:builtInUnit val="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令和元年度審査支払確定状況確定額（訪問看護療養費）</a:t>
            </a:r>
          </a:p>
        </c:rich>
      </c:tx>
      <c:layout>
        <c:manualLayout>
          <c:xMode val="edge"/>
          <c:yMode val="edge"/>
          <c:x val="0.19166724992709244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55597752815084"/>
          <c:y val="0.156794425087108"/>
          <c:w val="0.79722438483177305"/>
          <c:h val="0.7212543554006968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確定点数!$B$21</c:f>
              <c:strCache>
                <c:ptCount val="1"/>
                <c:pt idx="0">
                  <c:v>訪問看護療養費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6.6526684164479443E-3"/>
                  <c:y val="-7.695867284882072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01003103934341E-3"/>
                  <c:y val="7.8656753271694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9148255649900538E-4"/>
                  <c:y val="3.90313405946208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4955316737262073E-3"/>
                  <c:y val="0.1046346036013791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9491899649432851E-3"/>
                  <c:y val="-9.32601717468243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152719200174581E-3"/>
                  <c:y val="-1.68247827153093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1434934526225603E-3"/>
                  <c:y val="-3.66784639724912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5535933633286041E-3"/>
                  <c:y val="4.93143659164137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0974706990326758E-3"/>
                  <c:y val="-2.70807612463075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4488710097501913E-3"/>
                  <c:y val="-6.68510338646693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5603579074722543E-3"/>
                  <c:y val="-6.00096939102124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9.3193397403186929E-3"/>
                  <c:y val="2.08660502803004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確定点数!$D$41:$O$41</c:f>
              <c:numCache>
                <c:formatCode>#,##0_);[Red]\(#,##0\)</c:formatCode>
                <c:ptCount val="12"/>
                <c:pt idx="0">
                  <c:v>71013950</c:v>
                </c:pt>
                <c:pt idx="1">
                  <c:v>75368420</c:v>
                </c:pt>
                <c:pt idx="2">
                  <c:v>80208670</c:v>
                </c:pt>
                <c:pt idx="3">
                  <c:v>76842640</c:v>
                </c:pt>
                <c:pt idx="4">
                  <c:v>78669580</c:v>
                </c:pt>
                <c:pt idx="5">
                  <c:v>77759910</c:v>
                </c:pt>
                <c:pt idx="6">
                  <c:v>82712830</c:v>
                </c:pt>
                <c:pt idx="7">
                  <c:v>90508810</c:v>
                </c:pt>
                <c:pt idx="8">
                  <c:v>82183060</c:v>
                </c:pt>
                <c:pt idx="9">
                  <c:v>93152310</c:v>
                </c:pt>
                <c:pt idx="10">
                  <c:v>89484390</c:v>
                </c:pt>
                <c:pt idx="11">
                  <c:v>87779560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82336"/>
        <c:axId val="674877240"/>
      </c:barChart>
      <c:catAx>
        <c:axId val="674882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2500145815106447"/>
              <c:y val="0.952380952380952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77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7724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(千円）</a:t>
                </a:r>
              </a:p>
            </c:rich>
          </c:tx>
          <c:layout>
            <c:manualLayout>
              <c:xMode val="edge"/>
              <c:yMode val="edge"/>
              <c:x val="0.10555584718576845"/>
              <c:y val="8.94308943089430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82336"/>
        <c:crosses val="autoZero"/>
        <c:crossBetween val="between"/>
        <c:dispUnits>
          <c:builtInUnit val="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令和元年度審査支払確定状況確定件数（訪問看護療養費）</a:t>
            </a:r>
          </a:p>
        </c:rich>
      </c:tx>
      <c:layout>
        <c:manualLayout>
          <c:xMode val="edge"/>
          <c:yMode val="edge"/>
          <c:x val="0.18055613881598134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89130016086199E-2"/>
          <c:y val="0.14634146341463414"/>
          <c:w val="0.86389123234383769"/>
          <c:h val="0.7282229965156794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確定件数!$B$21</c:f>
              <c:strCache>
                <c:ptCount val="1"/>
                <c:pt idx="0">
                  <c:v>訪問看護療養費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確定件数!$D$11:$O$11</c:f>
              <c:numCache>
                <c:formatCode>#,##0_);[Red]\(#,##0\)</c:formatCode>
                <c:ptCount val="12"/>
                <c:pt idx="0">
                  <c:v>1397</c:v>
                </c:pt>
                <c:pt idx="1">
                  <c:v>1527</c:v>
                </c:pt>
                <c:pt idx="2">
                  <c:v>1510</c:v>
                </c:pt>
                <c:pt idx="3">
                  <c:v>1542</c:v>
                </c:pt>
                <c:pt idx="4">
                  <c:v>1514</c:v>
                </c:pt>
                <c:pt idx="5">
                  <c:v>1521</c:v>
                </c:pt>
                <c:pt idx="6">
                  <c:v>1527</c:v>
                </c:pt>
                <c:pt idx="7">
                  <c:v>1599</c:v>
                </c:pt>
                <c:pt idx="8">
                  <c:v>1568</c:v>
                </c:pt>
                <c:pt idx="9">
                  <c:v>1708</c:v>
                </c:pt>
                <c:pt idx="10">
                  <c:v>1656</c:v>
                </c:pt>
                <c:pt idx="11">
                  <c:v>1656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61952"/>
        <c:axId val="674862344"/>
      </c:barChart>
      <c:catAx>
        <c:axId val="67486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48611256926217561"/>
              <c:y val="0.952705058209187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2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6234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3.6111111111111108E-2"/>
              <c:y val="6.9686411149825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1952"/>
        <c:crosses val="autoZero"/>
        <c:crossBetween val="between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令和元年度審査支払確定状況確定点数（診療費）</a:t>
            </a:r>
          </a:p>
        </c:rich>
      </c:tx>
      <c:layout>
        <c:manualLayout>
          <c:xMode val="edge"/>
          <c:yMode val="edge"/>
          <c:x val="0.23119777158774374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20334261838439"/>
          <c:y val="0.12587434077650508"/>
          <c:w val="0.8022284122562674"/>
          <c:h val="0.758742554125044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確定点数!$C$15</c:f>
              <c:strCache>
                <c:ptCount val="1"/>
                <c:pt idx="0">
                  <c:v>医科入院外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0156344032426736E-2"/>
                  <c:y val="-1.295071863341125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304358228641763E-3"/>
                  <c:y val="4.749909737747127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489865180470854E-3"/>
                  <c:y val="-6.458765650015864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066780429277659E-3"/>
                  <c:y val="4.489480344710632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1085227367570862E-5"/>
                  <c:y val="4.3654107753071653E-4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6738920664782073E-3"/>
                  <c:y val="5.066392901557616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354003689329083E-3"/>
                  <c:y val="-8.1462139087749505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7645075881926242E-3"/>
                  <c:y val="5.542211735186961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8066780429277659E-3"/>
                  <c:y val="-8.2206118869004863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1085227367570862E-5"/>
                  <c:y val="3.961765274379013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8066780429277659E-3"/>
                  <c:y val="-4.7654822557175215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2.778983300571478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確定点数!$D$5:$O$5</c:f>
              <c:numCache>
                <c:formatCode>#,##0_);[Red]\(#,##0\)</c:formatCode>
                <c:ptCount val="12"/>
                <c:pt idx="0">
                  <c:v>1180438796</c:v>
                </c:pt>
                <c:pt idx="1">
                  <c:v>1197241337</c:v>
                </c:pt>
                <c:pt idx="2">
                  <c:v>1164339423</c:v>
                </c:pt>
                <c:pt idx="3">
                  <c:v>1158402070</c:v>
                </c:pt>
                <c:pt idx="4">
                  <c:v>1242699208</c:v>
                </c:pt>
                <c:pt idx="5">
                  <c:v>1169282176</c:v>
                </c:pt>
                <c:pt idx="6">
                  <c:v>1158007617</c:v>
                </c:pt>
                <c:pt idx="7">
                  <c:v>1226586447</c:v>
                </c:pt>
                <c:pt idx="8">
                  <c:v>1187005651</c:v>
                </c:pt>
                <c:pt idx="9">
                  <c:v>1195538393</c:v>
                </c:pt>
                <c:pt idx="10">
                  <c:v>1175873583</c:v>
                </c:pt>
                <c:pt idx="11">
                  <c:v>1125371717</c:v>
                </c:pt>
              </c:numCache>
            </c:numRef>
          </c:val>
        </c:ser>
        <c:ser>
          <c:idx val="0"/>
          <c:order val="1"/>
          <c:tx>
            <c:strRef>
              <c:f>確定点数!$C$14</c:f>
              <c:strCache>
                <c:ptCount val="1"/>
                <c:pt idx="0">
                  <c:v>医科入院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9.0072306421305835E-4"/>
                  <c:y val="6.38761640004564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86238384547316E-3"/>
                  <c:y val="1.08511598533395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2575862158840293E-3"/>
                  <c:y val="3.94053996885496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8847922561211863E-3"/>
                  <c:y val="1.94427828936504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8847850463567508E-3"/>
                  <c:y val="3.96905919380308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241338217123936E-2"/>
                  <c:y val="2.12231547527624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115935658428681E-2"/>
                  <c:y val="4.28142129313897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8847922561212565E-3"/>
                  <c:y val="1.70702519776814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8183920581319718E-3"/>
                  <c:y val="4.67726230028336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0072306421298365E-4"/>
                  <c:y val="1.46526290581227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8847850463567508E-3"/>
                  <c:y val="3.99659373962895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確定点数!$D$4:$O$4</c:f>
              <c:numCache>
                <c:formatCode>#,##0_);[Red]\(#,##0\)</c:formatCode>
                <c:ptCount val="12"/>
                <c:pt idx="0">
                  <c:v>1349852582</c:v>
                </c:pt>
                <c:pt idx="1">
                  <c:v>1303175220</c:v>
                </c:pt>
                <c:pt idx="2">
                  <c:v>1347078241</c:v>
                </c:pt>
                <c:pt idx="3">
                  <c:v>1347990884</c:v>
                </c:pt>
                <c:pt idx="4">
                  <c:v>1376217269</c:v>
                </c:pt>
                <c:pt idx="5">
                  <c:v>1367530326</c:v>
                </c:pt>
                <c:pt idx="6">
                  <c:v>1319748942</c:v>
                </c:pt>
                <c:pt idx="7">
                  <c:v>1393180079</c:v>
                </c:pt>
                <c:pt idx="8">
                  <c:v>1373279634</c:v>
                </c:pt>
                <c:pt idx="9">
                  <c:v>1382493360</c:v>
                </c:pt>
                <c:pt idx="10">
                  <c:v>1396241593</c:v>
                </c:pt>
                <c:pt idx="11">
                  <c:v>1335903278</c:v>
                </c:pt>
              </c:numCache>
            </c:numRef>
          </c:val>
        </c:ser>
        <c:ser>
          <c:idx val="2"/>
          <c:order val="2"/>
          <c:tx>
            <c:strRef>
              <c:f>確定点数!$C$16</c:f>
              <c:strCache>
                <c:ptCount val="1"/>
                <c:pt idx="0">
                  <c:v>歯科診療</c:v>
                </c:pt>
              </c:strCache>
            </c:strRef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9337269373554077E-3"/>
                  <c:y val="-3.675115327730741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6350580759256677E-3"/>
                  <c:y val="-1.50064099981046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676042012148526E-3"/>
                  <c:y val="-7.935637350812704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9337269373554077E-3"/>
                  <c:y val="-4.034045372936525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5188904866463546E-4"/>
                  <c:y val="-6.132778745371593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9334354939586019E-3"/>
                  <c:y val="-9.454933758378143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9337269373554077E-3"/>
                  <c:y val="-9.843712455991892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9337269373554077E-3"/>
                  <c:y val="-8.26882293331661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確定点数!$D$6:$O$6</c:f>
              <c:numCache>
                <c:formatCode>#,##0_);[Red]\(#,##0\)</c:formatCode>
                <c:ptCount val="12"/>
                <c:pt idx="0">
                  <c:v>160545703</c:v>
                </c:pt>
                <c:pt idx="1">
                  <c:v>151665893</c:v>
                </c:pt>
                <c:pt idx="2">
                  <c:v>148488257</c:v>
                </c:pt>
                <c:pt idx="3">
                  <c:v>154228757</c:v>
                </c:pt>
                <c:pt idx="4">
                  <c:v>160131405</c:v>
                </c:pt>
                <c:pt idx="5">
                  <c:v>132268541</c:v>
                </c:pt>
                <c:pt idx="6">
                  <c:v>144458876</c:v>
                </c:pt>
                <c:pt idx="7">
                  <c:v>153890379</c:v>
                </c:pt>
                <c:pt idx="8">
                  <c:v>156067083</c:v>
                </c:pt>
                <c:pt idx="9">
                  <c:v>152081683</c:v>
                </c:pt>
                <c:pt idx="10">
                  <c:v>141072884</c:v>
                </c:pt>
                <c:pt idx="11">
                  <c:v>145008755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674853328"/>
        <c:axId val="674861168"/>
      </c:barChart>
      <c:catAx>
        <c:axId val="674853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審査月</a:t>
                </a:r>
              </a:p>
            </c:rich>
          </c:tx>
          <c:layout>
            <c:manualLayout>
              <c:xMode val="edge"/>
              <c:yMode val="edge"/>
              <c:x val="0.52646239554317553"/>
              <c:y val="0.952521704017767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1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6116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（万点）</a:t>
                </a:r>
              </a:p>
            </c:rich>
          </c:tx>
          <c:layout>
            <c:manualLayout>
              <c:xMode val="edge"/>
              <c:yMode val="edge"/>
              <c:x val="6.4066852367688026E-2"/>
              <c:y val="4.1958041958041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53328"/>
        <c:crosses val="autoZero"/>
        <c:crossBetween val="between"/>
        <c:dispUnits>
          <c:builtInUnit val="ten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7075208913649025"/>
          <c:y val="0.13286749995411412"/>
          <c:w val="0.90807799442896941"/>
          <c:h val="0.181818548905163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令和元年度審査支払確定状況確定点数（薬剤の支給）</a:t>
            </a:r>
          </a:p>
        </c:rich>
      </c:tx>
      <c:layout>
        <c:manualLayout>
          <c:xMode val="edge"/>
          <c:yMode val="edge"/>
          <c:x val="0.20555613881598134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111480337132"/>
          <c:y val="0.16666723180891863"/>
          <c:w val="0.79444659951877039"/>
          <c:h val="0.7152802031799424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確定点数!$B$18</c:f>
              <c:strCache>
                <c:ptCount val="1"/>
                <c:pt idx="0">
                  <c:v>薬剤の支給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6.7408049705342055E-3"/>
                  <c:y val="-5.16094600468491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3.29710107302281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7611509069688658E-17"/>
                  <c:y val="-2.35507219501629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3758861953030124E-3"/>
                  <c:y val="-3.7681155120260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3.29710107302281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確定点数!$D$8:$O$8</c:f>
              <c:numCache>
                <c:formatCode>#,##0_);[Red]\(#,##0\)</c:formatCode>
                <c:ptCount val="12"/>
                <c:pt idx="0">
                  <c:v>537730484</c:v>
                </c:pt>
                <c:pt idx="1">
                  <c:v>572438833</c:v>
                </c:pt>
                <c:pt idx="2">
                  <c:v>512674983</c:v>
                </c:pt>
                <c:pt idx="3">
                  <c:v>505817410</c:v>
                </c:pt>
                <c:pt idx="4">
                  <c:v>559463299</c:v>
                </c:pt>
                <c:pt idx="5">
                  <c:v>532322485</c:v>
                </c:pt>
                <c:pt idx="6">
                  <c:v>512597390</c:v>
                </c:pt>
                <c:pt idx="7">
                  <c:v>544310488</c:v>
                </c:pt>
                <c:pt idx="8">
                  <c:v>522275019</c:v>
                </c:pt>
                <c:pt idx="9">
                  <c:v>553724912</c:v>
                </c:pt>
                <c:pt idx="10">
                  <c:v>513981174</c:v>
                </c:pt>
                <c:pt idx="11">
                  <c:v>511025856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50976"/>
        <c:axId val="674851368"/>
      </c:barChart>
      <c:catAx>
        <c:axId val="67485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0000145815106445"/>
              <c:y val="0.952871463983668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51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513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（万点）</a:t>
                </a:r>
              </a:p>
            </c:rich>
          </c:tx>
          <c:layout>
            <c:manualLayout>
              <c:xMode val="edge"/>
              <c:yMode val="edge"/>
              <c:x val="6.6666958296879561E-2"/>
              <c:y val="8.3333697871099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50976"/>
        <c:crosses val="autoZero"/>
        <c:crossBetween val="between"/>
        <c:majorUnit val="50000000"/>
        <c:dispUnits>
          <c:builtInUnit val="ten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令和元年度審査支払確定状況確定額（訪問看護療養費）</a:t>
            </a:r>
          </a:p>
        </c:rich>
      </c:tx>
      <c:layout>
        <c:manualLayout>
          <c:xMode val="edge"/>
          <c:yMode val="edge"/>
          <c:x val="0.19590171005783052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9192200557103"/>
          <c:y val="0.15972276381688036"/>
          <c:w val="0.82729805013927582"/>
          <c:h val="0.718752437175961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確定点数!$B$21</c:f>
              <c:strCache>
                <c:ptCount val="1"/>
                <c:pt idx="0">
                  <c:v>訪問看護療養費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6.1793111515656756E-3"/>
                  <c:y val="-2.46145164983708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000891949787577E-3"/>
                  <c:y val="1.88142433131055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3937958312313726E-3"/>
                  <c:y val="-4.41135949624828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4827129895671468E-3"/>
                  <c:y val="6.5210187931316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6.0828051089720767E-4"/>
                  <c:y val="5.42055218479103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480929089991828E-3"/>
                  <c:y val="0.1214568604461722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5701386908808634E-3"/>
                  <c:y val="-3.035385990758887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確定点数!$D$11:$O$11</c:f>
              <c:numCache>
                <c:formatCode>#,##0_);[Red]\(#,##0\)</c:formatCode>
                <c:ptCount val="12"/>
                <c:pt idx="0">
                  <c:v>128341820</c:v>
                </c:pt>
                <c:pt idx="1">
                  <c:v>135101360</c:v>
                </c:pt>
                <c:pt idx="2">
                  <c:v>141223930</c:v>
                </c:pt>
                <c:pt idx="3">
                  <c:v>139441380</c:v>
                </c:pt>
                <c:pt idx="4">
                  <c:v>145487440</c:v>
                </c:pt>
                <c:pt idx="5">
                  <c:v>138427060</c:v>
                </c:pt>
                <c:pt idx="6">
                  <c:v>142335400</c:v>
                </c:pt>
                <c:pt idx="7">
                  <c:v>158731120</c:v>
                </c:pt>
                <c:pt idx="8">
                  <c:v>154946200</c:v>
                </c:pt>
                <c:pt idx="9">
                  <c:v>169341790</c:v>
                </c:pt>
                <c:pt idx="10">
                  <c:v>159053530</c:v>
                </c:pt>
                <c:pt idx="11">
                  <c:v>152885820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53720"/>
        <c:axId val="674854112"/>
      </c:barChart>
      <c:catAx>
        <c:axId val="674853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1532033426183843"/>
              <c:y val="0.952871463983668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5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5411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（万円）</a:t>
                </a:r>
              </a:p>
            </c:rich>
          </c:tx>
          <c:layout>
            <c:manualLayout>
              <c:xMode val="edge"/>
              <c:yMode val="edge"/>
              <c:x val="4.456824512534819E-2"/>
              <c:y val="8.3333697871099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53720"/>
        <c:crosses val="autoZero"/>
        <c:crossBetween val="between"/>
        <c:dispUnits>
          <c:builtInUnit val="ten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令和元年度審査支払確定状況確定件数（診療費）</a:t>
            </a:r>
          </a:p>
        </c:rich>
      </c:tx>
      <c:layout>
        <c:manualLayout>
          <c:xMode val="edge"/>
          <c:yMode val="edge"/>
          <c:x val="0.23055613881598133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77812439812392"/>
          <c:y val="0.1458338278328038"/>
          <c:w val="0.81111331139678655"/>
          <c:h val="0.7326413731600380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確定件数!$C$15</c:f>
              <c:strCache>
                <c:ptCount val="1"/>
                <c:pt idx="0">
                  <c:v>医科入院外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4.1945648069059939E-3"/>
                  <c:y val="-6.73971128965771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3427830156372027E-3"/>
                  <c:y val="2.33903708546536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1388243211090067E-3"/>
                  <c:y val="-1.42317324246071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2870757188471354E-3"/>
                  <c:y val="-4.66789347841053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3427498266302823E-3"/>
                  <c:y val="2.15635070211390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2684617181512575E-3"/>
                  <c:y val="-2.05085939794760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3506867537934944E-4"/>
                  <c:y val="2.49243394399274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3426834486164425E-3"/>
                  <c:y val="3.31270675462053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確定件数!$D$15:$O$15</c:f>
              <c:numCache>
                <c:formatCode>#,##0_);[Red]\(#,##0\)</c:formatCode>
                <c:ptCount val="12"/>
                <c:pt idx="0">
                  <c:v>367587</c:v>
                </c:pt>
                <c:pt idx="1">
                  <c:v>359126</c:v>
                </c:pt>
                <c:pt idx="2">
                  <c:v>343345</c:v>
                </c:pt>
                <c:pt idx="3">
                  <c:v>346381</c:v>
                </c:pt>
                <c:pt idx="4">
                  <c:v>359579</c:v>
                </c:pt>
                <c:pt idx="5">
                  <c:v>339649</c:v>
                </c:pt>
                <c:pt idx="6">
                  <c:v>339092</c:v>
                </c:pt>
                <c:pt idx="7">
                  <c:v>348538</c:v>
                </c:pt>
                <c:pt idx="8">
                  <c:v>346947</c:v>
                </c:pt>
                <c:pt idx="9">
                  <c:v>356880</c:v>
                </c:pt>
                <c:pt idx="10">
                  <c:v>339145</c:v>
                </c:pt>
                <c:pt idx="11">
                  <c:v>337116</c:v>
                </c:pt>
              </c:numCache>
            </c:numRef>
          </c:val>
        </c:ser>
        <c:ser>
          <c:idx val="0"/>
          <c:order val="1"/>
          <c:tx>
            <c:strRef>
              <c:f>確定件数!$C$14</c:f>
              <c:strCache>
                <c:ptCount val="1"/>
                <c:pt idx="0">
                  <c:v>医科入院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7"/>
              <c:layout>
                <c:manualLayout>
                  <c:x val="7.8981290239055722E-3"/>
                  <c:y val="3.019950473500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9.30232558139530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7.8980958348985972E-3"/>
                  <c:y val="-2.614225336755905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確定件数!$D$14:$O$14</c:f>
              <c:numCache>
                <c:formatCode>#,##0_);[Red]\(#,##0\)</c:formatCode>
                <c:ptCount val="12"/>
                <c:pt idx="0">
                  <c:v>8589</c:v>
                </c:pt>
                <c:pt idx="1">
                  <c:v>8710</c:v>
                </c:pt>
                <c:pt idx="2">
                  <c:v>8736</c:v>
                </c:pt>
                <c:pt idx="3">
                  <c:v>8868</c:v>
                </c:pt>
                <c:pt idx="4">
                  <c:v>9032</c:v>
                </c:pt>
                <c:pt idx="5">
                  <c:v>8827</c:v>
                </c:pt>
                <c:pt idx="6">
                  <c:v>8694</c:v>
                </c:pt>
                <c:pt idx="7">
                  <c:v>9128</c:v>
                </c:pt>
                <c:pt idx="8">
                  <c:v>8844</c:v>
                </c:pt>
                <c:pt idx="9">
                  <c:v>8806</c:v>
                </c:pt>
                <c:pt idx="10">
                  <c:v>8087</c:v>
                </c:pt>
                <c:pt idx="11">
                  <c:v>8982</c:v>
                </c:pt>
              </c:numCache>
            </c:numRef>
          </c:val>
        </c:ser>
        <c:ser>
          <c:idx val="2"/>
          <c:order val="2"/>
          <c:tx>
            <c:strRef>
              <c:f>確定件数!$C$16</c:f>
              <c:strCache>
                <c:ptCount val="1"/>
                <c:pt idx="0">
                  <c:v>歯科診療</c:v>
                </c:pt>
              </c:strCache>
            </c:strRef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確定件数!$D$16:$O$16</c:f>
              <c:numCache>
                <c:formatCode>#,##0_);[Red]\(#,##0\)</c:formatCode>
                <c:ptCount val="12"/>
                <c:pt idx="0">
                  <c:v>78460</c:v>
                </c:pt>
                <c:pt idx="1">
                  <c:v>76120</c:v>
                </c:pt>
                <c:pt idx="2">
                  <c:v>75079</c:v>
                </c:pt>
                <c:pt idx="3">
                  <c:v>77188</c:v>
                </c:pt>
                <c:pt idx="4">
                  <c:v>78159</c:v>
                </c:pt>
                <c:pt idx="5">
                  <c:v>70899</c:v>
                </c:pt>
                <c:pt idx="6">
                  <c:v>72544</c:v>
                </c:pt>
                <c:pt idx="7">
                  <c:v>74043</c:v>
                </c:pt>
                <c:pt idx="8">
                  <c:v>75164</c:v>
                </c:pt>
                <c:pt idx="9">
                  <c:v>75636</c:v>
                </c:pt>
                <c:pt idx="10">
                  <c:v>72097</c:v>
                </c:pt>
                <c:pt idx="11">
                  <c:v>72413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57640"/>
        <c:axId val="674851760"/>
      </c:barChart>
      <c:catAx>
        <c:axId val="674857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0000145815106445"/>
              <c:y val="0.952549577136191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51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517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7.5000291630212892E-2"/>
              <c:y val="6.9444808982210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57640"/>
        <c:crosses val="autoZero"/>
        <c:crossBetween val="between"/>
        <c:majorUnit val="50000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9417760279965004"/>
          <c:y val="0.15965660542432195"/>
          <c:w val="0.92308778069407993"/>
          <c:h val="0.20479549431321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令和元年度審査支払確定状況確定件数（薬剤の支給）</a:t>
            </a:r>
          </a:p>
        </c:rich>
      </c:tx>
      <c:layout>
        <c:manualLayout>
          <c:xMode val="edge"/>
          <c:yMode val="edge"/>
          <c:x val="0.20555613881598134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44476845911584"/>
          <c:y val="0.13286735970853317"/>
          <c:w val="0.81944666733579463"/>
          <c:h val="0.7482530257270024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確定件数!$B$18</c:f>
              <c:strCache>
                <c:ptCount val="1"/>
                <c:pt idx="0">
                  <c:v>薬剤の支給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9.3432490053631159E-3"/>
                  <c:y val="1.3218216621708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670732813128765E-3"/>
                  <c:y val="2.71445619219407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4675938775671992E-4"/>
                  <c:y val="-2.46872740366135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7042308072033031E-3"/>
                  <c:y val="-5.76071532121186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938683993554821E-3"/>
                  <c:y val="-8.89777620378164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536688184397697E-3"/>
                  <c:y val="4.22766274622054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7.7825465449552465E-4"/>
                  <c:y val="-8.4026003888849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15120975897181E-4"/>
                  <c:y val="-2.89412809085529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1.864801864801864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4772149821242023E-4"/>
                  <c:y val="2.33226425462048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確定件数!$D$18:$O$18</c:f>
              <c:numCache>
                <c:formatCode>#,##0_);[Red]\(#,##0\)</c:formatCode>
                <c:ptCount val="12"/>
                <c:pt idx="0">
                  <c:v>216406</c:v>
                </c:pt>
                <c:pt idx="1">
                  <c:v>213773</c:v>
                </c:pt>
                <c:pt idx="2">
                  <c:v>200230</c:v>
                </c:pt>
                <c:pt idx="3">
                  <c:v>199603</c:v>
                </c:pt>
                <c:pt idx="4">
                  <c:v>208381</c:v>
                </c:pt>
                <c:pt idx="5">
                  <c:v>196699</c:v>
                </c:pt>
                <c:pt idx="6">
                  <c:v>196378</c:v>
                </c:pt>
                <c:pt idx="7">
                  <c:v>204624</c:v>
                </c:pt>
                <c:pt idx="8">
                  <c:v>203408</c:v>
                </c:pt>
                <c:pt idx="9">
                  <c:v>210251</c:v>
                </c:pt>
                <c:pt idx="10">
                  <c:v>200434</c:v>
                </c:pt>
                <c:pt idx="11">
                  <c:v>199328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60384"/>
        <c:axId val="674852936"/>
      </c:barChart>
      <c:catAx>
        <c:axId val="674860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49444590259550891"/>
              <c:y val="0.952215920562377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52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52936"/>
        <c:scaling>
          <c:orientation val="minMax"/>
          <c:max val="2500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5.594405594405594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0384"/>
        <c:crosses val="autoZero"/>
        <c:crossBetween val="between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令和元年度審査支払確定状況確定件数（訪問看護療養費）</a:t>
            </a:r>
          </a:p>
        </c:rich>
      </c:tx>
      <c:layout>
        <c:manualLayout>
          <c:xMode val="edge"/>
          <c:yMode val="edge"/>
          <c:x val="0.18055613881598134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89130016086199E-2"/>
          <c:y val="0.14982578397212543"/>
          <c:w val="0.86389123234383769"/>
          <c:h val="0.7317073170731707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確定件数!$B$21</c:f>
              <c:strCache>
                <c:ptCount val="1"/>
                <c:pt idx="0">
                  <c:v>訪問看護療養費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確定件数!$D$21:$O$21</c:f>
              <c:numCache>
                <c:formatCode>#,##0_);[Red]\(#,##0\)</c:formatCode>
                <c:ptCount val="12"/>
                <c:pt idx="0">
                  <c:v>712</c:v>
                </c:pt>
                <c:pt idx="1">
                  <c:v>752</c:v>
                </c:pt>
                <c:pt idx="2">
                  <c:v>738</c:v>
                </c:pt>
                <c:pt idx="3">
                  <c:v>775</c:v>
                </c:pt>
                <c:pt idx="4">
                  <c:v>783</c:v>
                </c:pt>
                <c:pt idx="5">
                  <c:v>773</c:v>
                </c:pt>
                <c:pt idx="6">
                  <c:v>765</c:v>
                </c:pt>
                <c:pt idx="7">
                  <c:v>790</c:v>
                </c:pt>
                <c:pt idx="8">
                  <c:v>836</c:v>
                </c:pt>
                <c:pt idx="9">
                  <c:v>874</c:v>
                </c:pt>
                <c:pt idx="10">
                  <c:v>854</c:v>
                </c:pt>
                <c:pt idx="11">
                  <c:v>842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54896"/>
        <c:axId val="674855680"/>
      </c:barChart>
      <c:catAx>
        <c:axId val="674854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48611256926217561"/>
              <c:y val="0.947735191637630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5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556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3.6111111111111108E-2"/>
              <c:y val="7.317073170731706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54896"/>
        <c:crosses val="autoZero"/>
        <c:crossBetween val="between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5</xdr:col>
      <xdr:colOff>9525</xdr:colOff>
      <xdr:row>22</xdr:row>
      <xdr:rowOff>161925</xdr:rowOff>
    </xdr:to>
    <xdr:graphicFrame macro="">
      <xdr:nvGraphicFramePr>
        <xdr:cNvPr id="621883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9525</xdr:rowOff>
    </xdr:from>
    <xdr:to>
      <xdr:col>4</xdr:col>
      <xdr:colOff>676275</xdr:colOff>
      <xdr:row>42</xdr:row>
      <xdr:rowOff>0</xdr:rowOff>
    </xdr:to>
    <xdr:graphicFrame macro="">
      <xdr:nvGraphicFramePr>
        <xdr:cNvPr id="621883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45</xdr:row>
      <xdr:rowOff>9525</xdr:rowOff>
    </xdr:from>
    <xdr:to>
      <xdr:col>5</xdr:col>
      <xdr:colOff>0</xdr:colOff>
      <xdr:row>61</xdr:row>
      <xdr:rowOff>0</xdr:rowOff>
    </xdr:to>
    <xdr:graphicFrame macro="">
      <xdr:nvGraphicFramePr>
        <xdr:cNvPr id="621883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7</xdr:row>
      <xdr:rowOff>9525</xdr:rowOff>
    </xdr:from>
    <xdr:to>
      <xdr:col>10</xdr:col>
      <xdr:colOff>676275</xdr:colOff>
      <xdr:row>22</xdr:row>
      <xdr:rowOff>161925</xdr:rowOff>
    </xdr:to>
    <xdr:graphicFrame macro="">
      <xdr:nvGraphicFramePr>
        <xdr:cNvPr id="6218835" name="Chart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26</xdr:row>
      <xdr:rowOff>9525</xdr:rowOff>
    </xdr:from>
    <xdr:to>
      <xdr:col>11</xdr:col>
      <xdr:colOff>0</xdr:colOff>
      <xdr:row>42</xdr:row>
      <xdr:rowOff>9525</xdr:rowOff>
    </xdr:to>
    <xdr:graphicFrame macro="">
      <xdr:nvGraphicFramePr>
        <xdr:cNvPr id="6218836" name="Chart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142875</xdr:colOff>
      <xdr:row>45</xdr:row>
      <xdr:rowOff>9525</xdr:rowOff>
    </xdr:from>
    <xdr:to>
      <xdr:col>10</xdr:col>
      <xdr:colOff>666750</xdr:colOff>
      <xdr:row>61</xdr:row>
      <xdr:rowOff>9525</xdr:rowOff>
    </xdr:to>
    <xdr:graphicFrame macro="">
      <xdr:nvGraphicFramePr>
        <xdr:cNvPr id="6218837" name="Chart 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51288</xdr:colOff>
      <xdr:row>0</xdr:row>
      <xdr:rowOff>152400</xdr:rowOff>
    </xdr:from>
    <xdr:to>
      <xdr:col>9</xdr:col>
      <xdr:colOff>322383</xdr:colOff>
      <xdr:row>2</xdr:row>
      <xdr:rowOff>161925</xdr:rowOff>
    </xdr:to>
    <xdr:sp macro="" textlink="">
      <xdr:nvSpPr>
        <xdr:cNvPr id="15367" name="Rectangle 7"/>
        <xdr:cNvSpPr>
          <a:spLocks noChangeArrowheads="1"/>
        </xdr:cNvSpPr>
      </xdr:nvSpPr>
      <xdr:spPr bwMode="auto">
        <a:xfrm>
          <a:off x="1428750" y="152400"/>
          <a:ext cx="4557345" cy="34656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ja-JP" altLang="en-US" sz="1400" b="1" i="0" strike="noStrike">
              <a:solidFill>
                <a:schemeClr val="tx1"/>
              </a:solidFill>
              <a:latin typeface="ＭＳ Ｐゴシック"/>
              <a:ea typeface="ＭＳ Ｐゴシック"/>
            </a:rPr>
            <a:t>　　　令和元年度</a:t>
          </a: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審査支払確定件数・確定点数</a:t>
          </a:r>
        </a:p>
      </xdr:txBody>
    </xdr:sp>
    <xdr:clientData/>
  </xdr:twoCellAnchor>
  <xdr:twoCellAnchor>
    <xdr:from>
      <xdr:col>3</xdr:col>
      <xdr:colOff>676275</xdr:colOff>
      <xdr:row>3</xdr:row>
      <xdr:rowOff>9525</xdr:rowOff>
    </xdr:from>
    <xdr:to>
      <xdr:col>6</xdr:col>
      <xdr:colOff>676275</xdr:colOff>
      <xdr:row>4</xdr:row>
      <xdr:rowOff>76200</xdr:rowOff>
    </xdr:to>
    <xdr:sp macro="" textlink="">
      <xdr:nvSpPr>
        <xdr:cNvPr id="15373" name="Text Box 13"/>
        <xdr:cNvSpPr txBox="1">
          <a:spLocks noChangeArrowheads="1"/>
        </xdr:cNvSpPr>
      </xdr:nvSpPr>
      <xdr:spPr bwMode="auto">
        <a:xfrm>
          <a:off x="2733675" y="523875"/>
          <a:ext cx="1524000" cy="238125"/>
        </a:xfrm>
        <a:prstGeom prst="rect">
          <a:avLst/>
        </a:prstGeom>
        <a:noFill/>
        <a:ln w="3175">
          <a:solidFill>
            <a:srgbClr val="80808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1"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合　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5</xdr:col>
      <xdr:colOff>0</xdr:colOff>
      <xdr:row>23</xdr:row>
      <xdr:rowOff>9525</xdr:rowOff>
    </xdr:to>
    <xdr:graphicFrame macro="">
      <xdr:nvGraphicFramePr>
        <xdr:cNvPr id="6226000" name="Chart 102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9525</xdr:rowOff>
    </xdr:from>
    <xdr:to>
      <xdr:col>5</xdr:col>
      <xdr:colOff>0</xdr:colOff>
      <xdr:row>41</xdr:row>
      <xdr:rowOff>161925</xdr:rowOff>
    </xdr:to>
    <xdr:graphicFrame macro="">
      <xdr:nvGraphicFramePr>
        <xdr:cNvPr id="6226001" name="Chart 102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45</xdr:row>
      <xdr:rowOff>9525</xdr:rowOff>
    </xdr:from>
    <xdr:to>
      <xdr:col>5</xdr:col>
      <xdr:colOff>0</xdr:colOff>
      <xdr:row>61</xdr:row>
      <xdr:rowOff>0</xdr:rowOff>
    </xdr:to>
    <xdr:graphicFrame macro="">
      <xdr:nvGraphicFramePr>
        <xdr:cNvPr id="6226002" name="Chart 1027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7</xdr:row>
      <xdr:rowOff>9525</xdr:rowOff>
    </xdr:from>
    <xdr:to>
      <xdr:col>10</xdr:col>
      <xdr:colOff>676275</xdr:colOff>
      <xdr:row>23</xdr:row>
      <xdr:rowOff>0</xdr:rowOff>
    </xdr:to>
    <xdr:graphicFrame macro="">
      <xdr:nvGraphicFramePr>
        <xdr:cNvPr id="6226003" name="Chart 1028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26</xdr:row>
      <xdr:rowOff>9525</xdr:rowOff>
    </xdr:from>
    <xdr:to>
      <xdr:col>11</xdr:col>
      <xdr:colOff>0</xdr:colOff>
      <xdr:row>41</xdr:row>
      <xdr:rowOff>161925</xdr:rowOff>
    </xdr:to>
    <xdr:graphicFrame macro="">
      <xdr:nvGraphicFramePr>
        <xdr:cNvPr id="6226004" name="Chart 1029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45</xdr:row>
      <xdr:rowOff>9525</xdr:rowOff>
    </xdr:from>
    <xdr:to>
      <xdr:col>11</xdr:col>
      <xdr:colOff>0</xdr:colOff>
      <xdr:row>61</xdr:row>
      <xdr:rowOff>0</xdr:rowOff>
    </xdr:to>
    <xdr:graphicFrame macro="">
      <xdr:nvGraphicFramePr>
        <xdr:cNvPr id="6226005" name="Chart 1030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304800</xdr:colOff>
      <xdr:row>0</xdr:row>
      <xdr:rowOff>152400</xdr:rowOff>
    </xdr:from>
    <xdr:to>
      <xdr:col>8</xdr:col>
      <xdr:colOff>438150</xdr:colOff>
      <xdr:row>2</xdr:row>
      <xdr:rowOff>161925</xdr:rowOff>
    </xdr:to>
    <xdr:sp macro="" textlink="">
      <xdr:nvSpPr>
        <xdr:cNvPr id="7178" name="Rectangle 1034"/>
        <xdr:cNvSpPr>
          <a:spLocks noChangeArrowheads="1"/>
        </xdr:cNvSpPr>
      </xdr:nvSpPr>
      <xdr:spPr bwMode="auto">
        <a:xfrm>
          <a:off x="1676400" y="152400"/>
          <a:ext cx="371475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令和元年度審査支払確定件数・確定点数</a:t>
          </a:r>
        </a:p>
      </xdr:txBody>
    </xdr:sp>
    <xdr:clientData/>
  </xdr:twoCellAnchor>
  <xdr:twoCellAnchor>
    <xdr:from>
      <xdr:col>4</xdr:col>
      <xdr:colOff>9525</xdr:colOff>
      <xdr:row>3</xdr:row>
      <xdr:rowOff>9525</xdr:rowOff>
    </xdr:from>
    <xdr:to>
      <xdr:col>7</xdr:col>
      <xdr:colOff>9525</xdr:colOff>
      <xdr:row>4</xdr:row>
      <xdr:rowOff>76200</xdr:rowOff>
    </xdr:to>
    <xdr:sp macro="" textlink="">
      <xdr:nvSpPr>
        <xdr:cNvPr id="7185" name="Text Box 1041"/>
        <xdr:cNvSpPr txBox="1">
          <a:spLocks noChangeArrowheads="1"/>
        </xdr:cNvSpPr>
      </xdr:nvSpPr>
      <xdr:spPr bwMode="auto">
        <a:xfrm>
          <a:off x="2752725" y="523875"/>
          <a:ext cx="1524000" cy="238125"/>
        </a:xfrm>
        <a:prstGeom prst="rect">
          <a:avLst/>
        </a:prstGeom>
        <a:noFill/>
        <a:ln w="3175">
          <a:solidFill>
            <a:srgbClr val="80808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1"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国保一般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5</xdr:col>
      <xdr:colOff>0</xdr:colOff>
      <xdr:row>23</xdr:row>
      <xdr:rowOff>9525</xdr:rowOff>
    </xdr:to>
    <xdr:graphicFrame macro="">
      <xdr:nvGraphicFramePr>
        <xdr:cNvPr id="6233168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9525</xdr:rowOff>
    </xdr:from>
    <xdr:to>
      <xdr:col>5</xdr:col>
      <xdr:colOff>0</xdr:colOff>
      <xdr:row>42</xdr:row>
      <xdr:rowOff>0</xdr:rowOff>
    </xdr:to>
    <xdr:graphicFrame macro="">
      <xdr:nvGraphicFramePr>
        <xdr:cNvPr id="6233169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45</xdr:row>
      <xdr:rowOff>9525</xdr:rowOff>
    </xdr:from>
    <xdr:to>
      <xdr:col>5</xdr:col>
      <xdr:colOff>0</xdr:colOff>
      <xdr:row>61</xdr:row>
      <xdr:rowOff>0</xdr:rowOff>
    </xdr:to>
    <xdr:graphicFrame macro="">
      <xdr:nvGraphicFramePr>
        <xdr:cNvPr id="6233170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7</xdr:row>
      <xdr:rowOff>9525</xdr:rowOff>
    </xdr:from>
    <xdr:to>
      <xdr:col>11</xdr:col>
      <xdr:colOff>0</xdr:colOff>
      <xdr:row>23</xdr:row>
      <xdr:rowOff>0</xdr:rowOff>
    </xdr:to>
    <xdr:graphicFrame macro="">
      <xdr:nvGraphicFramePr>
        <xdr:cNvPr id="6233171" name="Chart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26</xdr:row>
      <xdr:rowOff>9525</xdr:rowOff>
    </xdr:from>
    <xdr:to>
      <xdr:col>11</xdr:col>
      <xdr:colOff>0</xdr:colOff>
      <xdr:row>42</xdr:row>
      <xdr:rowOff>0</xdr:rowOff>
    </xdr:to>
    <xdr:graphicFrame macro="">
      <xdr:nvGraphicFramePr>
        <xdr:cNvPr id="6233172" name="Chart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45</xdr:row>
      <xdr:rowOff>9525</xdr:rowOff>
    </xdr:from>
    <xdr:to>
      <xdr:col>11</xdr:col>
      <xdr:colOff>0</xdr:colOff>
      <xdr:row>60</xdr:row>
      <xdr:rowOff>161925</xdr:rowOff>
    </xdr:to>
    <xdr:graphicFrame macro="">
      <xdr:nvGraphicFramePr>
        <xdr:cNvPr id="6233173" name="Chart 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342900</xdr:colOff>
      <xdr:row>0</xdr:row>
      <xdr:rowOff>142875</xdr:rowOff>
    </xdr:from>
    <xdr:to>
      <xdr:col>8</xdr:col>
      <xdr:colOff>323850</xdr:colOff>
      <xdr:row>2</xdr:row>
      <xdr:rowOff>152400</xdr:rowOff>
    </xdr:to>
    <xdr:sp macro="" textlink="">
      <xdr:nvSpPr>
        <xdr:cNvPr id="11271" name="Rectangle 7"/>
        <xdr:cNvSpPr>
          <a:spLocks noChangeArrowheads="1"/>
        </xdr:cNvSpPr>
      </xdr:nvSpPr>
      <xdr:spPr bwMode="auto">
        <a:xfrm>
          <a:off x="1714500" y="142875"/>
          <a:ext cx="356235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令和元年度審査支払確定件数・確定点数</a:t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7</xdr:col>
      <xdr:colOff>0</xdr:colOff>
      <xdr:row>4</xdr:row>
      <xdr:rowOff>66675</xdr:rowOff>
    </xdr:to>
    <xdr:sp macro="" textlink="">
      <xdr:nvSpPr>
        <xdr:cNvPr id="11277" name="Text Box 13"/>
        <xdr:cNvSpPr txBox="1">
          <a:spLocks noChangeArrowheads="1"/>
        </xdr:cNvSpPr>
      </xdr:nvSpPr>
      <xdr:spPr bwMode="auto">
        <a:xfrm>
          <a:off x="2752725" y="514350"/>
          <a:ext cx="1514475" cy="238125"/>
        </a:xfrm>
        <a:prstGeom prst="rect">
          <a:avLst/>
        </a:prstGeom>
        <a:noFill/>
        <a:ln w="3175">
          <a:solidFill>
            <a:srgbClr val="80808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1"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国保退職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5</xdr:col>
      <xdr:colOff>0</xdr:colOff>
      <xdr:row>23</xdr:row>
      <xdr:rowOff>9525</xdr:rowOff>
    </xdr:to>
    <xdr:graphicFrame macro="">
      <xdr:nvGraphicFramePr>
        <xdr:cNvPr id="6240336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9525</xdr:rowOff>
    </xdr:from>
    <xdr:to>
      <xdr:col>5</xdr:col>
      <xdr:colOff>0</xdr:colOff>
      <xdr:row>41</xdr:row>
      <xdr:rowOff>161925</xdr:rowOff>
    </xdr:to>
    <xdr:graphicFrame macro="">
      <xdr:nvGraphicFramePr>
        <xdr:cNvPr id="6240337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45</xdr:row>
      <xdr:rowOff>9525</xdr:rowOff>
    </xdr:from>
    <xdr:to>
      <xdr:col>5</xdr:col>
      <xdr:colOff>0</xdr:colOff>
      <xdr:row>61</xdr:row>
      <xdr:rowOff>0</xdr:rowOff>
    </xdr:to>
    <xdr:graphicFrame macro="">
      <xdr:nvGraphicFramePr>
        <xdr:cNvPr id="6240338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7</xdr:row>
      <xdr:rowOff>9525</xdr:rowOff>
    </xdr:from>
    <xdr:to>
      <xdr:col>10</xdr:col>
      <xdr:colOff>676275</xdr:colOff>
      <xdr:row>23</xdr:row>
      <xdr:rowOff>0</xdr:rowOff>
    </xdr:to>
    <xdr:graphicFrame macro="">
      <xdr:nvGraphicFramePr>
        <xdr:cNvPr id="6240339" name="Chart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26</xdr:row>
      <xdr:rowOff>9525</xdr:rowOff>
    </xdr:from>
    <xdr:to>
      <xdr:col>11</xdr:col>
      <xdr:colOff>0</xdr:colOff>
      <xdr:row>41</xdr:row>
      <xdr:rowOff>161925</xdr:rowOff>
    </xdr:to>
    <xdr:graphicFrame macro="">
      <xdr:nvGraphicFramePr>
        <xdr:cNvPr id="6240340" name="Chart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45</xdr:row>
      <xdr:rowOff>9525</xdr:rowOff>
    </xdr:from>
    <xdr:to>
      <xdr:col>11</xdr:col>
      <xdr:colOff>0</xdr:colOff>
      <xdr:row>61</xdr:row>
      <xdr:rowOff>0</xdr:rowOff>
    </xdr:to>
    <xdr:graphicFrame macro="">
      <xdr:nvGraphicFramePr>
        <xdr:cNvPr id="6240341" name="Chart 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304800</xdr:colOff>
      <xdr:row>0</xdr:row>
      <xdr:rowOff>152400</xdr:rowOff>
    </xdr:from>
    <xdr:to>
      <xdr:col>8</xdr:col>
      <xdr:colOff>438150</xdr:colOff>
      <xdr:row>2</xdr:row>
      <xdr:rowOff>161925</xdr:rowOff>
    </xdr:to>
    <xdr:sp macro="" textlink="">
      <xdr:nvSpPr>
        <xdr:cNvPr id="17415" name="Rectangle 7"/>
        <xdr:cNvSpPr>
          <a:spLocks noChangeArrowheads="1"/>
        </xdr:cNvSpPr>
      </xdr:nvSpPr>
      <xdr:spPr bwMode="auto">
        <a:xfrm>
          <a:off x="1676400" y="152400"/>
          <a:ext cx="371475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令和元年度審査支払確定件数・確定点数</a:t>
          </a:r>
        </a:p>
      </xdr:txBody>
    </xdr:sp>
    <xdr:clientData/>
  </xdr:twoCellAnchor>
  <xdr:twoCellAnchor>
    <xdr:from>
      <xdr:col>4</xdr:col>
      <xdr:colOff>9525</xdr:colOff>
      <xdr:row>3</xdr:row>
      <xdr:rowOff>9525</xdr:rowOff>
    </xdr:from>
    <xdr:to>
      <xdr:col>7</xdr:col>
      <xdr:colOff>9525</xdr:colOff>
      <xdr:row>4</xdr:row>
      <xdr:rowOff>76200</xdr:rowOff>
    </xdr:to>
    <xdr:sp macro="" textlink="">
      <xdr:nvSpPr>
        <xdr:cNvPr id="17416" name="Text Box 8"/>
        <xdr:cNvSpPr txBox="1">
          <a:spLocks noChangeArrowheads="1"/>
        </xdr:cNvSpPr>
      </xdr:nvSpPr>
      <xdr:spPr bwMode="auto">
        <a:xfrm>
          <a:off x="2752725" y="523875"/>
          <a:ext cx="1524000" cy="238125"/>
        </a:xfrm>
        <a:prstGeom prst="rect">
          <a:avLst/>
        </a:prstGeom>
        <a:noFill/>
        <a:ln w="3175">
          <a:solidFill>
            <a:srgbClr val="80808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1"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後期高齢者医療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showGridLines="0" tabSelected="1" zoomScale="85" zoomScaleNormal="85" workbookViewId="0">
      <pane xSplit="3" ySplit="2" topLeftCell="D3" activePane="bottomRight" state="frozen"/>
      <selection activeCell="R22" sqref="R22"/>
      <selection pane="topRight" activeCell="R22" sqref="R22"/>
      <selection pane="bottomLeft" activeCell="R22" sqref="R22"/>
      <selection pane="bottomRight" sqref="A1:C2"/>
    </sheetView>
  </sheetViews>
  <sheetFormatPr defaultRowHeight="13.5" x14ac:dyDescent="0.15"/>
  <cols>
    <col min="1" max="1" width="2.625" style="11" bestFit="1" customWidth="1"/>
    <col min="2" max="2" width="3.125" style="11" customWidth="1"/>
    <col min="3" max="3" width="9" style="11"/>
    <col min="4" max="9" width="9.125" style="11" bestFit="1" customWidth="1"/>
    <col min="10" max="11" width="9.5" style="11" bestFit="1" customWidth="1"/>
    <col min="12" max="13" width="9.25" style="11" bestFit="1" customWidth="1"/>
    <col min="14" max="14" width="9.25" style="15" bestFit="1" customWidth="1"/>
    <col min="15" max="15" width="9.25" style="11" bestFit="1" customWidth="1"/>
    <col min="16" max="16" width="3.5" style="11" customWidth="1"/>
    <col min="17" max="16384" width="9" style="11"/>
  </cols>
  <sheetData>
    <row r="1" spans="1:15" x14ac:dyDescent="0.15">
      <c r="A1" s="82" t="s">
        <v>15</v>
      </c>
      <c r="B1" s="83"/>
      <c r="C1" s="84"/>
      <c r="D1" s="81" t="s">
        <v>47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x14ac:dyDescent="0.15">
      <c r="A2" s="85"/>
      <c r="B2" s="86"/>
      <c r="C2" s="87"/>
      <c r="D2" s="61" t="s">
        <v>4</v>
      </c>
      <c r="E2" s="61" t="s">
        <v>50</v>
      </c>
      <c r="F2" s="61" t="s">
        <v>7</v>
      </c>
      <c r="G2" s="61" t="s">
        <v>8</v>
      </c>
      <c r="H2" s="61" t="s">
        <v>9</v>
      </c>
      <c r="I2" s="61" t="s">
        <v>10</v>
      </c>
      <c r="J2" s="61" t="s">
        <v>39</v>
      </c>
      <c r="K2" s="61" t="s">
        <v>11</v>
      </c>
      <c r="L2" s="61" t="s">
        <v>12</v>
      </c>
      <c r="M2" s="62" t="s">
        <v>13</v>
      </c>
      <c r="N2" s="61" t="s">
        <v>14</v>
      </c>
      <c r="O2" s="61" t="s">
        <v>48</v>
      </c>
    </row>
    <row r="3" spans="1:15" ht="13.5" customHeight="1" x14ac:dyDescent="0.15">
      <c r="A3" s="70" t="s">
        <v>20</v>
      </c>
      <c r="B3" s="73" t="s">
        <v>1</v>
      </c>
      <c r="C3" s="10" t="s">
        <v>3</v>
      </c>
      <c r="D3" s="29">
        <f t="shared" ref="D3:E8" si="0">SUM(D13,D23,D33)</f>
        <v>737231</v>
      </c>
      <c r="E3" s="29">
        <f t="shared" si="0"/>
        <v>731240</v>
      </c>
      <c r="F3" s="29">
        <f t="shared" ref="F3:O3" si="1">SUM(F13,F23,F33)</f>
        <v>709078</v>
      </c>
      <c r="G3" s="29">
        <f t="shared" si="1"/>
        <v>713340</v>
      </c>
      <c r="H3" s="29">
        <f t="shared" si="1"/>
        <v>738969</v>
      </c>
      <c r="I3" s="29">
        <f t="shared" si="1"/>
        <v>705996</v>
      </c>
      <c r="J3" s="29">
        <f t="shared" si="1"/>
        <v>705929</v>
      </c>
      <c r="K3" s="29">
        <f t="shared" si="1"/>
        <v>722027</v>
      </c>
      <c r="L3" s="29">
        <f t="shared" si="1"/>
        <v>718482</v>
      </c>
      <c r="M3" s="29">
        <f t="shared" si="1"/>
        <v>732397</v>
      </c>
      <c r="N3" s="29">
        <f t="shared" si="1"/>
        <v>698215</v>
      </c>
      <c r="O3" s="29">
        <f t="shared" si="1"/>
        <v>694401</v>
      </c>
    </row>
    <row r="4" spans="1:15" x14ac:dyDescent="0.15">
      <c r="A4" s="71"/>
      <c r="B4" s="74"/>
      <c r="C4" s="12" t="s">
        <v>17</v>
      </c>
      <c r="D4" s="27">
        <f t="shared" si="0"/>
        <v>23953</v>
      </c>
      <c r="E4" s="27">
        <f t="shared" si="0"/>
        <v>23663</v>
      </c>
      <c r="F4" s="27">
        <f t="shared" ref="F4:O4" si="2">SUM(F14,F24,F34)</f>
        <v>23838</v>
      </c>
      <c r="G4" s="27">
        <f t="shared" si="2"/>
        <v>23786</v>
      </c>
      <c r="H4" s="27">
        <f t="shared" si="2"/>
        <v>24324</v>
      </c>
      <c r="I4" s="27">
        <f t="shared" si="2"/>
        <v>24063</v>
      </c>
      <c r="J4" s="27">
        <f t="shared" si="2"/>
        <v>23656</v>
      </c>
      <c r="K4" s="27">
        <f t="shared" si="2"/>
        <v>24541</v>
      </c>
      <c r="L4" s="27">
        <f t="shared" si="2"/>
        <v>24248</v>
      </c>
      <c r="M4" s="27">
        <f t="shared" si="2"/>
        <v>24381</v>
      </c>
      <c r="N4" s="27">
        <f t="shared" si="2"/>
        <v>23388</v>
      </c>
      <c r="O4" s="27">
        <f t="shared" si="2"/>
        <v>24209</v>
      </c>
    </row>
    <row r="5" spans="1:15" x14ac:dyDescent="0.15">
      <c r="A5" s="71"/>
      <c r="B5" s="74"/>
      <c r="C5" s="12" t="s">
        <v>18</v>
      </c>
      <c r="D5" s="27">
        <f t="shared" si="0"/>
        <v>713278</v>
      </c>
      <c r="E5" s="27">
        <f t="shared" si="0"/>
        <v>707577</v>
      </c>
      <c r="F5" s="27">
        <f t="shared" ref="F5:O5" si="3">SUM(F15,F25,F35)</f>
        <v>685240</v>
      </c>
      <c r="G5" s="27">
        <f t="shared" si="3"/>
        <v>689554</v>
      </c>
      <c r="H5" s="27">
        <f t="shared" si="3"/>
        <v>714645</v>
      </c>
      <c r="I5" s="27">
        <f t="shared" si="3"/>
        <v>681933</v>
      </c>
      <c r="J5" s="27">
        <f t="shared" si="3"/>
        <v>682273</v>
      </c>
      <c r="K5" s="27">
        <f t="shared" si="3"/>
        <v>697486</v>
      </c>
      <c r="L5" s="27">
        <f t="shared" si="3"/>
        <v>694234</v>
      </c>
      <c r="M5" s="27">
        <f t="shared" si="3"/>
        <v>708016</v>
      </c>
      <c r="N5" s="27">
        <f t="shared" si="3"/>
        <v>674827</v>
      </c>
      <c r="O5" s="27">
        <f t="shared" si="3"/>
        <v>670192</v>
      </c>
    </row>
    <row r="6" spans="1:15" x14ac:dyDescent="0.15">
      <c r="A6" s="71"/>
      <c r="B6" s="74"/>
      <c r="C6" s="8" t="s">
        <v>40</v>
      </c>
      <c r="D6" s="27">
        <f t="shared" si="0"/>
        <v>125953</v>
      </c>
      <c r="E6" s="27">
        <f t="shared" si="0"/>
        <v>122457</v>
      </c>
      <c r="F6" s="27">
        <f t="shared" ref="F6:O6" si="4">SUM(F16,F26,F36)</f>
        <v>121120</v>
      </c>
      <c r="G6" s="27">
        <f t="shared" si="4"/>
        <v>123581</v>
      </c>
      <c r="H6" s="27">
        <f t="shared" si="4"/>
        <v>125111</v>
      </c>
      <c r="I6" s="27">
        <f t="shared" si="4"/>
        <v>113650</v>
      </c>
      <c r="J6" s="27">
        <f t="shared" si="4"/>
        <v>117257</v>
      </c>
      <c r="K6" s="27">
        <f t="shared" si="4"/>
        <v>119899</v>
      </c>
      <c r="L6" s="27">
        <f t="shared" si="4"/>
        <v>121987</v>
      </c>
      <c r="M6" s="27">
        <f t="shared" si="4"/>
        <v>122957</v>
      </c>
      <c r="N6" s="27">
        <f t="shared" si="4"/>
        <v>117466</v>
      </c>
      <c r="O6" s="27">
        <f t="shared" si="4"/>
        <v>117671</v>
      </c>
    </row>
    <row r="7" spans="1:15" x14ac:dyDescent="0.15">
      <c r="A7" s="71"/>
      <c r="B7" s="75"/>
      <c r="C7" s="9" t="s">
        <v>2</v>
      </c>
      <c r="D7" s="28">
        <f t="shared" si="0"/>
        <v>863184</v>
      </c>
      <c r="E7" s="28">
        <f t="shared" si="0"/>
        <v>853697</v>
      </c>
      <c r="F7" s="28">
        <f t="shared" ref="F7:O7" si="5">SUM(F17,F27,F37)</f>
        <v>830198</v>
      </c>
      <c r="G7" s="28">
        <f t="shared" si="5"/>
        <v>836921</v>
      </c>
      <c r="H7" s="28">
        <f t="shared" si="5"/>
        <v>864080</v>
      </c>
      <c r="I7" s="28">
        <f t="shared" si="5"/>
        <v>819646</v>
      </c>
      <c r="J7" s="28">
        <f t="shared" si="5"/>
        <v>823186</v>
      </c>
      <c r="K7" s="28">
        <f t="shared" si="5"/>
        <v>841926</v>
      </c>
      <c r="L7" s="28">
        <f t="shared" si="5"/>
        <v>840469</v>
      </c>
      <c r="M7" s="28">
        <f t="shared" si="5"/>
        <v>855354</v>
      </c>
      <c r="N7" s="28">
        <f t="shared" si="5"/>
        <v>815681</v>
      </c>
      <c r="O7" s="28">
        <f t="shared" si="5"/>
        <v>812072</v>
      </c>
    </row>
    <row r="8" spans="1:15" x14ac:dyDescent="0.15">
      <c r="A8" s="71"/>
      <c r="B8" s="76" t="s">
        <v>41</v>
      </c>
      <c r="C8" s="77"/>
      <c r="D8" s="29">
        <f t="shared" si="0"/>
        <v>428305</v>
      </c>
      <c r="E8" s="29">
        <f t="shared" si="0"/>
        <v>429648</v>
      </c>
      <c r="F8" s="29">
        <f t="shared" ref="F8:O8" si="6">SUM(F18,F28,F38)</f>
        <v>410227</v>
      </c>
      <c r="G8" s="29">
        <f t="shared" si="6"/>
        <v>408656</v>
      </c>
      <c r="H8" s="29">
        <f t="shared" si="6"/>
        <v>426889</v>
      </c>
      <c r="I8" s="29">
        <f t="shared" si="6"/>
        <v>407626</v>
      </c>
      <c r="J8" s="29">
        <f t="shared" si="6"/>
        <v>407163</v>
      </c>
      <c r="K8" s="29">
        <f t="shared" si="6"/>
        <v>420746</v>
      </c>
      <c r="L8" s="29">
        <f t="shared" si="6"/>
        <v>416629</v>
      </c>
      <c r="M8" s="29">
        <f t="shared" si="6"/>
        <v>427524</v>
      </c>
      <c r="N8" s="29">
        <f t="shared" si="6"/>
        <v>409899</v>
      </c>
      <c r="O8" s="29">
        <f t="shared" si="6"/>
        <v>406303</v>
      </c>
    </row>
    <row r="9" spans="1:15" x14ac:dyDescent="0.15">
      <c r="A9" s="71"/>
      <c r="B9" s="68" t="s">
        <v>42</v>
      </c>
      <c r="C9" s="24" t="s">
        <v>43</v>
      </c>
      <c r="D9" s="30" t="s">
        <v>49</v>
      </c>
      <c r="E9" s="30" t="s">
        <v>49</v>
      </c>
      <c r="F9" s="30" t="s">
        <v>49</v>
      </c>
      <c r="G9" s="30" t="s">
        <v>49</v>
      </c>
      <c r="H9" s="30" t="s">
        <v>49</v>
      </c>
      <c r="I9" s="30" t="s">
        <v>49</v>
      </c>
      <c r="J9" s="30" t="s">
        <v>49</v>
      </c>
      <c r="K9" s="30" t="s">
        <v>49</v>
      </c>
      <c r="L9" s="30" t="s">
        <v>49</v>
      </c>
      <c r="M9" s="30" t="s">
        <v>49</v>
      </c>
      <c r="N9" s="30" t="s">
        <v>49</v>
      </c>
      <c r="O9" s="30" t="s">
        <v>49</v>
      </c>
    </row>
    <row r="10" spans="1:15" x14ac:dyDescent="0.15">
      <c r="A10" s="71"/>
      <c r="B10" s="69"/>
      <c r="C10" s="24" t="s">
        <v>44</v>
      </c>
      <c r="D10" s="30" t="s">
        <v>49</v>
      </c>
      <c r="E10" s="30" t="s">
        <v>49</v>
      </c>
      <c r="F10" s="30" t="s">
        <v>49</v>
      </c>
      <c r="G10" s="30" t="s">
        <v>49</v>
      </c>
      <c r="H10" s="30" t="s">
        <v>49</v>
      </c>
      <c r="I10" s="30" t="s">
        <v>49</v>
      </c>
      <c r="J10" s="30" t="s">
        <v>49</v>
      </c>
      <c r="K10" s="30" t="s">
        <v>49</v>
      </c>
      <c r="L10" s="30" t="s">
        <v>49</v>
      </c>
      <c r="M10" s="30" t="s">
        <v>49</v>
      </c>
      <c r="N10" s="30" t="s">
        <v>49</v>
      </c>
      <c r="O10" s="30" t="s">
        <v>49</v>
      </c>
    </row>
    <row r="11" spans="1:15" ht="13.5" customHeight="1" x14ac:dyDescent="0.15">
      <c r="A11" s="71"/>
      <c r="B11" s="66" t="s">
        <v>45</v>
      </c>
      <c r="C11" s="67"/>
      <c r="D11" s="28">
        <f>SUM(D21,D31,D41)</f>
        <v>1397</v>
      </c>
      <c r="E11" s="28">
        <f t="shared" ref="E11:O11" si="7">SUM(E21,E31,E41)</f>
        <v>1527</v>
      </c>
      <c r="F11" s="28">
        <f t="shared" si="7"/>
        <v>1510</v>
      </c>
      <c r="G11" s="28">
        <f t="shared" si="7"/>
        <v>1542</v>
      </c>
      <c r="H11" s="28">
        <f t="shared" si="7"/>
        <v>1514</v>
      </c>
      <c r="I11" s="28">
        <f t="shared" si="7"/>
        <v>1521</v>
      </c>
      <c r="J11" s="28">
        <f t="shared" si="7"/>
        <v>1527</v>
      </c>
      <c r="K11" s="28">
        <f t="shared" si="7"/>
        <v>1599</v>
      </c>
      <c r="L11" s="28">
        <f t="shared" si="7"/>
        <v>1568</v>
      </c>
      <c r="M11" s="28">
        <f t="shared" si="7"/>
        <v>1708</v>
      </c>
      <c r="N11" s="28">
        <f t="shared" si="7"/>
        <v>1656</v>
      </c>
      <c r="O11" s="28">
        <f t="shared" si="7"/>
        <v>1656</v>
      </c>
    </row>
    <row r="12" spans="1:15" x14ac:dyDescent="0.15">
      <c r="A12" s="72"/>
      <c r="B12" s="13" t="s">
        <v>22</v>
      </c>
      <c r="C12" s="14"/>
      <c r="D12" s="31">
        <f>SUM(D22,D32,D42)</f>
        <v>1292886</v>
      </c>
      <c r="E12" s="31">
        <f t="shared" ref="E12:O12" si="8">SUM(E22,E32,E42)</f>
        <v>1284872</v>
      </c>
      <c r="F12" s="31">
        <f t="shared" si="8"/>
        <v>1241935</v>
      </c>
      <c r="G12" s="31">
        <f t="shared" si="8"/>
        <v>1247119</v>
      </c>
      <c r="H12" s="31">
        <f t="shared" si="8"/>
        <v>1292483</v>
      </c>
      <c r="I12" s="31">
        <f t="shared" si="8"/>
        <v>1228793</v>
      </c>
      <c r="J12" s="31">
        <f t="shared" si="8"/>
        <v>1231876</v>
      </c>
      <c r="K12" s="31">
        <f t="shared" si="8"/>
        <v>1264271</v>
      </c>
      <c r="L12" s="31">
        <f t="shared" si="8"/>
        <v>1258666</v>
      </c>
      <c r="M12" s="31">
        <f t="shared" si="8"/>
        <v>1284586</v>
      </c>
      <c r="N12" s="31">
        <f t="shared" si="8"/>
        <v>1227236</v>
      </c>
      <c r="O12" s="31">
        <f t="shared" si="8"/>
        <v>1220031</v>
      </c>
    </row>
    <row r="13" spans="1:15" ht="13.5" customHeight="1" x14ac:dyDescent="0.15">
      <c r="A13" s="70" t="s">
        <v>0</v>
      </c>
      <c r="B13" s="73" t="s">
        <v>1</v>
      </c>
      <c r="C13" s="10" t="s">
        <v>3</v>
      </c>
      <c r="D13" s="29">
        <f>D14+D15</f>
        <v>376176</v>
      </c>
      <c r="E13" s="29">
        <f t="shared" ref="E13:O13" si="9">E14+E15</f>
        <v>367836</v>
      </c>
      <c r="F13" s="29">
        <f t="shared" si="9"/>
        <v>352081</v>
      </c>
      <c r="G13" s="29">
        <f t="shared" si="9"/>
        <v>355249</v>
      </c>
      <c r="H13" s="29">
        <f t="shared" si="9"/>
        <v>368611</v>
      </c>
      <c r="I13" s="29">
        <f t="shared" si="9"/>
        <v>348476</v>
      </c>
      <c r="J13" s="29">
        <f t="shared" si="9"/>
        <v>347786</v>
      </c>
      <c r="K13" s="29">
        <f t="shared" si="9"/>
        <v>357666</v>
      </c>
      <c r="L13" s="29">
        <f t="shared" si="9"/>
        <v>355791</v>
      </c>
      <c r="M13" s="29">
        <f>M14+M15</f>
        <v>365686</v>
      </c>
      <c r="N13" s="29">
        <f t="shared" si="9"/>
        <v>347232</v>
      </c>
      <c r="O13" s="29">
        <f t="shared" si="9"/>
        <v>346098</v>
      </c>
    </row>
    <row r="14" spans="1:15" ht="13.5" customHeight="1" x14ac:dyDescent="0.15">
      <c r="A14" s="71"/>
      <c r="B14" s="74"/>
      <c r="C14" s="8" t="s">
        <v>17</v>
      </c>
      <c r="D14" s="41">
        <v>8589</v>
      </c>
      <c r="E14" s="41">
        <v>8710</v>
      </c>
      <c r="F14" s="41">
        <v>8736</v>
      </c>
      <c r="G14" s="41">
        <v>8868</v>
      </c>
      <c r="H14" s="41">
        <v>9032</v>
      </c>
      <c r="I14" s="41">
        <v>8827</v>
      </c>
      <c r="J14" s="41">
        <v>8694</v>
      </c>
      <c r="K14" s="41">
        <v>9128</v>
      </c>
      <c r="L14" s="41">
        <v>8844</v>
      </c>
      <c r="M14" s="41">
        <v>8806</v>
      </c>
      <c r="N14" s="41">
        <v>8087</v>
      </c>
      <c r="O14" s="41">
        <v>8982</v>
      </c>
    </row>
    <row r="15" spans="1:15" ht="13.5" customHeight="1" x14ac:dyDescent="0.15">
      <c r="A15" s="71"/>
      <c r="B15" s="74"/>
      <c r="C15" s="8" t="s">
        <v>18</v>
      </c>
      <c r="D15" s="41">
        <v>367587</v>
      </c>
      <c r="E15" s="41">
        <v>359126</v>
      </c>
      <c r="F15" s="41">
        <v>343345</v>
      </c>
      <c r="G15" s="41">
        <v>346381</v>
      </c>
      <c r="H15" s="41">
        <v>359579</v>
      </c>
      <c r="I15" s="41">
        <v>339649</v>
      </c>
      <c r="J15" s="41">
        <v>339092</v>
      </c>
      <c r="K15" s="41">
        <v>348538</v>
      </c>
      <c r="L15" s="41">
        <v>346947</v>
      </c>
      <c r="M15" s="41">
        <v>356880</v>
      </c>
      <c r="N15" s="41">
        <v>339145</v>
      </c>
      <c r="O15" s="41">
        <v>337116</v>
      </c>
    </row>
    <row r="16" spans="1:15" ht="13.5" customHeight="1" x14ac:dyDescent="0.15">
      <c r="A16" s="71"/>
      <c r="B16" s="74"/>
      <c r="C16" s="8" t="s">
        <v>44</v>
      </c>
      <c r="D16" s="41">
        <v>78460</v>
      </c>
      <c r="E16" s="41">
        <v>76120</v>
      </c>
      <c r="F16" s="41">
        <v>75079</v>
      </c>
      <c r="G16" s="41">
        <v>77188</v>
      </c>
      <c r="H16" s="41">
        <v>78159</v>
      </c>
      <c r="I16" s="41">
        <v>70899</v>
      </c>
      <c r="J16" s="41">
        <v>72544</v>
      </c>
      <c r="K16" s="41">
        <v>74043</v>
      </c>
      <c r="L16" s="41">
        <v>75164</v>
      </c>
      <c r="M16" s="41">
        <v>75636</v>
      </c>
      <c r="N16" s="41">
        <v>72097</v>
      </c>
      <c r="O16" s="41">
        <v>72413</v>
      </c>
    </row>
    <row r="17" spans="1:15" ht="13.5" customHeight="1" x14ac:dyDescent="0.15">
      <c r="A17" s="71"/>
      <c r="B17" s="75"/>
      <c r="C17" s="9" t="s">
        <v>2</v>
      </c>
      <c r="D17" s="28">
        <f>SUM(D14:D16)</f>
        <v>454636</v>
      </c>
      <c r="E17" s="28">
        <f t="shared" ref="E17:O17" si="10">SUM(E14:E16)</f>
        <v>443956</v>
      </c>
      <c r="F17" s="28">
        <f t="shared" si="10"/>
        <v>427160</v>
      </c>
      <c r="G17" s="28">
        <f t="shared" si="10"/>
        <v>432437</v>
      </c>
      <c r="H17" s="28">
        <f t="shared" si="10"/>
        <v>446770</v>
      </c>
      <c r="I17" s="28">
        <f t="shared" si="10"/>
        <v>419375</v>
      </c>
      <c r="J17" s="28">
        <f t="shared" si="10"/>
        <v>420330</v>
      </c>
      <c r="K17" s="28">
        <f t="shared" si="10"/>
        <v>431709</v>
      </c>
      <c r="L17" s="28">
        <f>SUM(L14:L16)</f>
        <v>430955</v>
      </c>
      <c r="M17" s="28">
        <f>SUM(M14:M16)</f>
        <v>441322</v>
      </c>
      <c r="N17" s="28">
        <f t="shared" si="10"/>
        <v>419329</v>
      </c>
      <c r="O17" s="28">
        <f t="shared" si="10"/>
        <v>418511</v>
      </c>
    </row>
    <row r="18" spans="1:15" x14ac:dyDescent="0.15">
      <c r="A18" s="71"/>
      <c r="B18" s="76" t="s">
        <v>41</v>
      </c>
      <c r="C18" s="77"/>
      <c r="D18" s="42">
        <v>216406</v>
      </c>
      <c r="E18" s="42">
        <v>213773</v>
      </c>
      <c r="F18" s="42">
        <v>200230</v>
      </c>
      <c r="G18" s="42">
        <v>199603</v>
      </c>
      <c r="H18" s="42">
        <v>208381</v>
      </c>
      <c r="I18" s="42">
        <v>196699</v>
      </c>
      <c r="J18" s="42">
        <v>196378</v>
      </c>
      <c r="K18" s="42">
        <v>204624</v>
      </c>
      <c r="L18" s="42">
        <v>203408</v>
      </c>
      <c r="M18" s="42">
        <v>210251</v>
      </c>
      <c r="N18" s="42">
        <v>200434</v>
      </c>
      <c r="O18" s="42">
        <v>199328</v>
      </c>
    </row>
    <row r="19" spans="1:15" ht="13.5" customHeight="1" x14ac:dyDescent="0.15">
      <c r="A19" s="71"/>
      <c r="B19" s="80" t="s">
        <v>42</v>
      </c>
      <c r="C19" s="24" t="s">
        <v>43</v>
      </c>
      <c r="D19" s="30" t="s">
        <v>49</v>
      </c>
      <c r="E19" s="30" t="s">
        <v>49</v>
      </c>
      <c r="F19" s="30" t="s">
        <v>49</v>
      </c>
      <c r="G19" s="30" t="s">
        <v>49</v>
      </c>
      <c r="H19" s="30" t="s">
        <v>49</v>
      </c>
      <c r="I19" s="30" t="s">
        <v>49</v>
      </c>
      <c r="J19" s="30" t="s">
        <v>49</v>
      </c>
      <c r="K19" s="30" t="s">
        <v>49</v>
      </c>
      <c r="L19" s="30" t="s">
        <v>49</v>
      </c>
      <c r="M19" s="30" t="s">
        <v>49</v>
      </c>
      <c r="N19" s="30" t="s">
        <v>49</v>
      </c>
      <c r="O19" s="30" t="s">
        <v>49</v>
      </c>
    </row>
    <row r="20" spans="1:15" ht="13.5" customHeight="1" x14ac:dyDescent="0.15">
      <c r="A20" s="71"/>
      <c r="B20" s="80"/>
      <c r="C20" s="24" t="s">
        <v>44</v>
      </c>
      <c r="D20" s="30" t="s">
        <v>49</v>
      </c>
      <c r="E20" s="30" t="s">
        <v>49</v>
      </c>
      <c r="F20" s="30" t="s">
        <v>49</v>
      </c>
      <c r="G20" s="30" t="s">
        <v>49</v>
      </c>
      <c r="H20" s="30" t="s">
        <v>49</v>
      </c>
      <c r="I20" s="30" t="s">
        <v>49</v>
      </c>
      <c r="J20" s="30" t="s">
        <v>49</v>
      </c>
      <c r="K20" s="30" t="s">
        <v>49</v>
      </c>
      <c r="L20" s="30" t="s">
        <v>49</v>
      </c>
      <c r="M20" s="30" t="s">
        <v>49</v>
      </c>
      <c r="N20" s="30" t="s">
        <v>49</v>
      </c>
      <c r="O20" s="30" t="s">
        <v>49</v>
      </c>
    </row>
    <row r="21" spans="1:15" x14ac:dyDescent="0.15">
      <c r="A21" s="71"/>
      <c r="B21" s="66" t="s">
        <v>45</v>
      </c>
      <c r="C21" s="67"/>
      <c r="D21" s="48">
        <v>712</v>
      </c>
      <c r="E21" s="48">
        <v>752</v>
      </c>
      <c r="F21" s="48">
        <v>738</v>
      </c>
      <c r="G21" s="48">
        <v>775</v>
      </c>
      <c r="H21" s="48">
        <v>783</v>
      </c>
      <c r="I21" s="48">
        <v>773</v>
      </c>
      <c r="J21" s="48">
        <v>765</v>
      </c>
      <c r="K21" s="48">
        <v>790</v>
      </c>
      <c r="L21" s="48">
        <v>836</v>
      </c>
      <c r="M21" s="48">
        <v>874</v>
      </c>
      <c r="N21" s="48">
        <v>854</v>
      </c>
      <c r="O21" s="48">
        <v>842</v>
      </c>
    </row>
    <row r="22" spans="1:15" ht="13.5" customHeight="1" x14ac:dyDescent="0.15">
      <c r="A22" s="72"/>
      <c r="B22" s="13" t="s">
        <v>22</v>
      </c>
      <c r="C22" s="14"/>
      <c r="D22" s="31">
        <f>D17+D18+D21</f>
        <v>671754</v>
      </c>
      <c r="E22" s="31">
        <f t="shared" ref="E22:O22" si="11">E17+E18+E21</f>
        <v>658481</v>
      </c>
      <c r="F22" s="31">
        <f t="shared" si="11"/>
        <v>628128</v>
      </c>
      <c r="G22" s="31">
        <f t="shared" si="11"/>
        <v>632815</v>
      </c>
      <c r="H22" s="31">
        <f t="shared" si="11"/>
        <v>655934</v>
      </c>
      <c r="I22" s="31">
        <f t="shared" si="11"/>
        <v>616847</v>
      </c>
      <c r="J22" s="31">
        <f t="shared" si="11"/>
        <v>617473</v>
      </c>
      <c r="K22" s="31">
        <f t="shared" si="11"/>
        <v>637123</v>
      </c>
      <c r="L22" s="31">
        <f t="shared" si="11"/>
        <v>635199</v>
      </c>
      <c r="M22" s="31">
        <f>M17+M18+M21</f>
        <v>652447</v>
      </c>
      <c r="N22" s="31">
        <f t="shared" si="11"/>
        <v>620617</v>
      </c>
      <c r="O22" s="31">
        <f t="shared" si="11"/>
        <v>618681</v>
      </c>
    </row>
    <row r="23" spans="1:15" ht="13.5" customHeight="1" x14ac:dyDescent="0.15">
      <c r="A23" s="70" t="s">
        <v>5</v>
      </c>
      <c r="B23" s="73" t="s">
        <v>1</v>
      </c>
      <c r="C23" s="10" t="s">
        <v>3</v>
      </c>
      <c r="D23" s="29">
        <f>D24+D25</f>
        <v>1023</v>
      </c>
      <c r="E23" s="29">
        <f t="shared" ref="E23:O23" si="12">E24+E25</f>
        <v>681</v>
      </c>
      <c r="F23" s="29">
        <f t="shared" si="12"/>
        <v>616</v>
      </c>
      <c r="G23" s="29">
        <f t="shared" si="12"/>
        <v>557</v>
      </c>
      <c r="H23" s="29">
        <f t="shared" si="12"/>
        <v>554</v>
      </c>
      <c r="I23" s="29">
        <f t="shared" si="12"/>
        <v>509</v>
      </c>
      <c r="J23" s="29">
        <f t="shared" si="12"/>
        <v>384</v>
      </c>
      <c r="K23" s="29">
        <f t="shared" si="12"/>
        <v>346</v>
      </c>
      <c r="L23" s="29">
        <f t="shared" si="12"/>
        <v>322</v>
      </c>
      <c r="M23" s="29">
        <f t="shared" si="12"/>
        <v>240</v>
      </c>
      <c r="N23" s="29">
        <f t="shared" si="12"/>
        <v>161</v>
      </c>
      <c r="O23" s="29">
        <f t="shared" si="12"/>
        <v>101</v>
      </c>
    </row>
    <row r="24" spans="1:15" x14ac:dyDescent="0.15">
      <c r="A24" s="71"/>
      <c r="B24" s="74"/>
      <c r="C24" s="12" t="s">
        <v>17</v>
      </c>
      <c r="D24" s="44">
        <v>25</v>
      </c>
      <c r="E24" s="44">
        <v>11</v>
      </c>
      <c r="F24" s="44">
        <v>-22</v>
      </c>
      <c r="G24" s="44">
        <v>-14</v>
      </c>
      <c r="H24" s="44">
        <v>15</v>
      </c>
      <c r="I24" s="44">
        <v>6</v>
      </c>
      <c r="J24" s="44">
        <v>-7</v>
      </c>
      <c r="K24" s="44">
        <v>12</v>
      </c>
      <c r="L24" s="44">
        <v>11</v>
      </c>
      <c r="M24" s="44">
        <v>3</v>
      </c>
      <c r="N24" s="44">
        <v>-3</v>
      </c>
      <c r="O24" s="44">
        <v>3</v>
      </c>
    </row>
    <row r="25" spans="1:15" x14ac:dyDescent="0.15">
      <c r="A25" s="71"/>
      <c r="B25" s="74"/>
      <c r="C25" s="12" t="s">
        <v>18</v>
      </c>
      <c r="D25" s="44">
        <v>998</v>
      </c>
      <c r="E25" s="44">
        <v>670</v>
      </c>
      <c r="F25" s="44">
        <v>638</v>
      </c>
      <c r="G25" s="44">
        <v>571</v>
      </c>
      <c r="H25" s="44">
        <v>539</v>
      </c>
      <c r="I25" s="44">
        <v>503</v>
      </c>
      <c r="J25" s="44">
        <v>391</v>
      </c>
      <c r="K25" s="44">
        <v>334</v>
      </c>
      <c r="L25" s="44">
        <v>311</v>
      </c>
      <c r="M25" s="44">
        <v>237</v>
      </c>
      <c r="N25" s="44">
        <v>164</v>
      </c>
      <c r="O25" s="44">
        <v>98</v>
      </c>
    </row>
    <row r="26" spans="1:15" x14ac:dyDescent="0.15">
      <c r="A26" s="71"/>
      <c r="B26" s="74"/>
      <c r="C26" s="8" t="s">
        <v>44</v>
      </c>
      <c r="D26" s="44">
        <v>242</v>
      </c>
      <c r="E26" s="44">
        <v>171</v>
      </c>
      <c r="F26" s="44">
        <v>179</v>
      </c>
      <c r="G26" s="44">
        <v>159</v>
      </c>
      <c r="H26" s="44">
        <v>130</v>
      </c>
      <c r="I26" s="44">
        <v>105</v>
      </c>
      <c r="J26" s="44">
        <v>81</v>
      </c>
      <c r="K26" s="44">
        <v>85</v>
      </c>
      <c r="L26" s="44">
        <v>71</v>
      </c>
      <c r="M26" s="44">
        <v>80</v>
      </c>
      <c r="N26" s="44">
        <v>18</v>
      </c>
      <c r="O26" s="44">
        <v>20</v>
      </c>
    </row>
    <row r="27" spans="1:15" x14ac:dyDescent="0.15">
      <c r="A27" s="71"/>
      <c r="B27" s="75"/>
      <c r="C27" s="9" t="s">
        <v>2</v>
      </c>
      <c r="D27" s="28">
        <f>SUM(D24:D26)</f>
        <v>1265</v>
      </c>
      <c r="E27" s="28">
        <f t="shared" ref="E27:O27" si="13">SUM(E24:E26)</f>
        <v>852</v>
      </c>
      <c r="F27" s="28">
        <f t="shared" si="13"/>
        <v>795</v>
      </c>
      <c r="G27" s="28">
        <f t="shared" si="13"/>
        <v>716</v>
      </c>
      <c r="H27" s="28">
        <f t="shared" si="13"/>
        <v>684</v>
      </c>
      <c r="I27" s="28">
        <f t="shared" si="13"/>
        <v>614</v>
      </c>
      <c r="J27" s="28">
        <f t="shared" si="13"/>
        <v>465</v>
      </c>
      <c r="K27" s="28">
        <f t="shared" si="13"/>
        <v>431</v>
      </c>
      <c r="L27" s="28">
        <f t="shared" si="13"/>
        <v>393</v>
      </c>
      <c r="M27" s="28">
        <f t="shared" si="13"/>
        <v>320</v>
      </c>
      <c r="N27" s="28">
        <f t="shared" si="13"/>
        <v>179</v>
      </c>
      <c r="O27" s="28">
        <f t="shared" si="13"/>
        <v>121</v>
      </c>
    </row>
    <row r="28" spans="1:15" x14ac:dyDescent="0.15">
      <c r="A28" s="71"/>
      <c r="B28" s="76" t="s">
        <v>41</v>
      </c>
      <c r="C28" s="77"/>
      <c r="D28" s="45">
        <v>576</v>
      </c>
      <c r="E28" s="45">
        <v>410</v>
      </c>
      <c r="F28" s="45">
        <v>385</v>
      </c>
      <c r="G28" s="45">
        <v>324</v>
      </c>
      <c r="H28" s="45">
        <v>326</v>
      </c>
      <c r="I28" s="45">
        <v>271</v>
      </c>
      <c r="J28" s="45">
        <v>202</v>
      </c>
      <c r="K28" s="45">
        <v>172</v>
      </c>
      <c r="L28" s="45">
        <v>181</v>
      </c>
      <c r="M28" s="45">
        <v>143</v>
      </c>
      <c r="N28" s="45">
        <v>94</v>
      </c>
      <c r="O28" s="45">
        <v>69</v>
      </c>
    </row>
    <row r="29" spans="1:15" ht="13.5" customHeight="1" x14ac:dyDescent="0.15">
      <c r="A29" s="71"/>
      <c r="B29" s="80" t="s">
        <v>42</v>
      </c>
      <c r="C29" s="24" t="s">
        <v>43</v>
      </c>
      <c r="D29" s="30" t="s">
        <v>49</v>
      </c>
      <c r="E29" s="30" t="s">
        <v>49</v>
      </c>
      <c r="F29" s="30" t="s">
        <v>49</v>
      </c>
      <c r="G29" s="30" t="s">
        <v>49</v>
      </c>
      <c r="H29" s="30" t="s">
        <v>49</v>
      </c>
      <c r="I29" s="30" t="s">
        <v>49</v>
      </c>
      <c r="J29" s="30" t="s">
        <v>49</v>
      </c>
      <c r="K29" s="30" t="s">
        <v>49</v>
      </c>
      <c r="L29" s="30" t="s">
        <v>49</v>
      </c>
      <c r="M29" s="30" t="s">
        <v>49</v>
      </c>
      <c r="N29" s="30" t="s">
        <v>49</v>
      </c>
      <c r="O29" s="30" t="s">
        <v>49</v>
      </c>
    </row>
    <row r="30" spans="1:15" x14ac:dyDescent="0.15">
      <c r="A30" s="71"/>
      <c r="B30" s="80"/>
      <c r="C30" s="24" t="s">
        <v>44</v>
      </c>
      <c r="D30" s="30" t="s">
        <v>49</v>
      </c>
      <c r="E30" s="30" t="s">
        <v>49</v>
      </c>
      <c r="F30" s="30" t="s">
        <v>49</v>
      </c>
      <c r="G30" s="30" t="s">
        <v>49</v>
      </c>
      <c r="H30" s="30" t="s">
        <v>49</v>
      </c>
      <c r="I30" s="30" t="s">
        <v>49</v>
      </c>
      <c r="J30" s="30" t="s">
        <v>49</v>
      </c>
      <c r="K30" s="30" t="s">
        <v>49</v>
      </c>
      <c r="L30" s="30" t="s">
        <v>49</v>
      </c>
      <c r="M30" s="30" t="s">
        <v>49</v>
      </c>
      <c r="N30" s="30" t="s">
        <v>49</v>
      </c>
      <c r="O30" s="30" t="s">
        <v>49</v>
      </c>
    </row>
    <row r="31" spans="1:15" ht="13.5" customHeight="1" x14ac:dyDescent="0.15">
      <c r="A31" s="71"/>
      <c r="B31" s="66" t="s">
        <v>45</v>
      </c>
      <c r="C31" s="67"/>
      <c r="D31" s="47">
        <v>1</v>
      </c>
      <c r="E31" s="47">
        <v>-1</v>
      </c>
      <c r="F31" s="47">
        <v>1</v>
      </c>
      <c r="G31" s="47">
        <v>1</v>
      </c>
      <c r="H31" s="47">
        <v>3</v>
      </c>
      <c r="I31" s="47">
        <v>1</v>
      </c>
      <c r="J31" s="47">
        <v>1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</row>
    <row r="32" spans="1:15" x14ac:dyDescent="0.15">
      <c r="A32" s="72"/>
      <c r="B32" s="13" t="s">
        <v>22</v>
      </c>
      <c r="C32" s="14"/>
      <c r="D32" s="31">
        <f>D27+D28+D31</f>
        <v>1842</v>
      </c>
      <c r="E32" s="31">
        <f t="shared" ref="E32:O32" si="14">E27+E28+E31</f>
        <v>1261</v>
      </c>
      <c r="F32" s="31">
        <f t="shared" si="14"/>
        <v>1181</v>
      </c>
      <c r="G32" s="31">
        <f t="shared" si="14"/>
        <v>1041</v>
      </c>
      <c r="H32" s="31">
        <f t="shared" si="14"/>
        <v>1013</v>
      </c>
      <c r="I32" s="31">
        <f t="shared" si="14"/>
        <v>886</v>
      </c>
      <c r="J32" s="31">
        <f t="shared" si="14"/>
        <v>668</v>
      </c>
      <c r="K32" s="31">
        <f t="shared" si="14"/>
        <v>603</v>
      </c>
      <c r="L32" s="31">
        <f t="shared" si="14"/>
        <v>574</v>
      </c>
      <c r="M32" s="31">
        <f t="shared" si="14"/>
        <v>463</v>
      </c>
      <c r="N32" s="31">
        <f t="shared" si="14"/>
        <v>273</v>
      </c>
      <c r="O32" s="31">
        <f t="shared" si="14"/>
        <v>190</v>
      </c>
    </row>
    <row r="33" spans="1:15" s="6" customFormat="1" ht="13.5" customHeight="1" x14ac:dyDescent="0.15">
      <c r="A33" s="70" t="s">
        <v>46</v>
      </c>
      <c r="B33" s="73" t="s">
        <v>1</v>
      </c>
      <c r="C33" s="10" t="s">
        <v>3</v>
      </c>
      <c r="D33" s="32">
        <f t="shared" ref="D33:O33" si="15">D34+D35</f>
        <v>360032</v>
      </c>
      <c r="E33" s="32">
        <f t="shared" si="15"/>
        <v>362723</v>
      </c>
      <c r="F33" s="32">
        <f t="shared" si="15"/>
        <v>356381</v>
      </c>
      <c r="G33" s="32">
        <f t="shared" si="15"/>
        <v>357534</v>
      </c>
      <c r="H33" s="32">
        <f t="shared" si="15"/>
        <v>369804</v>
      </c>
      <c r="I33" s="32">
        <f t="shared" si="15"/>
        <v>357011</v>
      </c>
      <c r="J33" s="32">
        <f t="shared" si="15"/>
        <v>357759</v>
      </c>
      <c r="K33" s="32">
        <f t="shared" si="15"/>
        <v>364015</v>
      </c>
      <c r="L33" s="32">
        <f t="shared" si="15"/>
        <v>362369</v>
      </c>
      <c r="M33" s="32">
        <f t="shared" si="15"/>
        <v>366471</v>
      </c>
      <c r="N33" s="32">
        <f t="shared" si="15"/>
        <v>350822</v>
      </c>
      <c r="O33" s="32">
        <f t="shared" si="15"/>
        <v>348202</v>
      </c>
    </row>
    <row r="34" spans="1:15" s="6" customFormat="1" ht="13.5" customHeight="1" x14ac:dyDescent="0.15">
      <c r="A34" s="71"/>
      <c r="B34" s="74"/>
      <c r="C34" s="8" t="s">
        <v>17</v>
      </c>
      <c r="D34" s="43">
        <v>15339</v>
      </c>
      <c r="E34" s="43">
        <v>14942</v>
      </c>
      <c r="F34" s="43">
        <v>15124</v>
      </c>
      <c r="G34" s="43">
        <v>14932</v>
      </c>
      <c r="H34" s="43">
        <v>15277</v>
      </c>
      <c r="I34" s="43">
        <v>15230</v>
      </c>
      <c r="J34" s="43">
        <v>14969</v>
      </c>
      <c r="K34" s="43">
        <v>15401</v>
      </c>
      <c r="L34" s="43">
        <v>15393</v>
      </c>
      <c r="M34" s="43">
        <v>15572</v>
      </c>
      <c r="N34" s="43">
        <v>15304</v>
      </c>
      <c r="O34" s="43">
        <v>15224</v>
      </c>
    </row>
    <row r="35" spans="1:15" s="6" customFormat="1" ht="13.5" customHeight="1" x14ac:dyDescent="0.15">
      <c r="A35" s="71"/>
      <c r="B35" s="74"/>
      <c r="C35" s="8" t="s">
        <v>18</v>
      </c>
      <c r="D35" s="43">
        <v>344693</v>
      </c>
      <c r="E35" s="43">
        <v>347781</v>
      </c>
      <c r="F35" s="43">
        <v>341257</v>
      </c>
      <c r="G35" s="43">
        <v>342602</v>
      </c>
      <c r="H35" s="43">
        <v>354527</v>
      </c>
      <c r="I35" s="43">
        <v>341781</v>
      </c>
      <c r="J35" s="43">
        <v>342790</v>
      </c>
      <c r="K35" s="43">
        <v>348614</v>
      </c>
      <c r="L35" s="43">
        <v>346976</v>
      </c>
      <c r="M35" s="43">
        <v>350899</v>
      </c>
      <c r="N35" s="43">
        <v>335518</v>
      </c>
      <c r="O35" s="43">
        <v>332978</v>
      </c>
    </row>
    <row r="36" spans="1:15" s="6" customFormat="1" ht="13.5" customHeight="1" x14ac:dyDescent="0.15">
      <c r="A36" s="71"/>
      <c r="B36" s="74"/>
      <c r="C36" s="8" t="s">
        <v>44</v>
      </c>
      <c r="D36" s="43">
        <v>47251</v>
      </c>
      <c r="E36" s="43">
        <v>46166</v>
      </c>
      <c r="F36" s="43">
        <v>45862</v>
      </c>
      <c r="G36" s="43">
        <v>46234</v>
      </c>
      <c r="H36" s="43">
        <v>46822</v>
      </c>
      <c r="I36" s="43">
        <v>42646</v>
      </c>
      <c r="J36" s="43">
        <v>44632</v>
      </c>
      <c r="K36" s="43">
        <v>45771</v>
      </c>
      <c r="L36" s="43">
        <v>46752</v>
      </c>
      <c r="M36" s="43">
        <v>47241</v>
      </c>
      <c r="N36" s="43">
        <v>45351</v>
      </c>
      <c r="O36" s="43">
        <v>45238</v>
      </c>
    </row>
    <row r="37" spans="1:15" s="6" customFormat="1" ht="13.5" customHeight="1" x14ac:dyDescent="0.15">
      <c r="A37" s="71"/>
      <c r="B37" s="75"/>
      <c r="C37" s="9" t="s">
        <v>2</v>
      </c>
      <c r="D37" s="34">
        <f>SUM(D34:D36)</f>
        <v>407283</v>
      </c>
      <c r="E37" s="34">
        <f>SUM(E34:E36)</f>
        <v>408889</v>
      </c>
      <c r="F37" s="34">
        <f t="shared" ref="F37:O37" si="16">SUM(F34:F36)</f>
        <v>402243</v>
      </c>
      <c r="G37" s="34">
        <f t="shared" si="16"/>
        <v>403768</v>
      </c>
      <c r="H37" s="34">
        <f t="shared" si="16"/>
        <v>416626</v>
      </c>
      <c r="I37" s="34">
        <f t="shared" si="16"/>
        <v>399657</v>
      </c>
      <c r="J37" s="34">
        <f t="shared" si="16"/>
        <v>402391</v>
      </c>
      <c r="K37" s="34">
        <f t="shared" si="16"/>
        <v>409786</v>
      </c>
      <c r="L37" s="34">
        <f t="shared" si="16"/>
        <v>409121</v>
      </c>
      <c r="M37" s="34">
        <f>SUM(M34:M36)</f>
        <v>413712</v>
      </c>
      <c r="N37" s="34">
        <f t="shared" si="16"/>
        <v>396173</v>
      </c>
      <c r="O37" s="34">
        <f t="shared" si="16"/>
        <v>393440</v>
      </c>
    </row>
    <row r="38" spans="1:15" s="6" customFormat="1" ht="13.5" customHeight="1" x14ac:dyDescent="0.15">
      <c r="A38" s="71"/>
      <c r="B38" s="76" t="s">
        <v>41</v>
      </c>
      <c r="C38" s="77"/>
      <c r="D38" s="49">
        <v>211323</v>
      </c>
      <c r="E38" s="49">
        <v>215465</v>
      </c>
      <c r="F38" s="49">
        <v>209612</v>
      </c>
      <c r="G38" s="49">
        <v>208729</v>
      </c>
      <c r="H38" s="49">
        <v>218182</v>
      </c>
      <c r="I38" s="49">
        <v>210656</v>
      </c>
      <c r="J38" s="49">
        <v>210583</v>
      </c>
      <c r="K38" s="49">
        <v>215950</v>
      </c>
      <c r="L38" s="49">
        <v>213040</v>
      </c>
      <c r="M38" s="49">
        <v>217130</v>
      </c>
      <c r="N38" s="49">
        <v>209371</v>
      </c>
      <c r="O38" s="49">
        <v>206906</v>
      </c>
    </row>
    <row r="39" spans="1:15" ht="13.5" customHeight="1" x14ac:dyDescent="0.15">
      <c r="A39" s="71"/>
      <c r="B39" s="80" t="s">
        <v>42</v>
      </c>
      <c r="C39" s="24" t="s">
        <v>43</v>
      </c>
      <c r="D39" s="30" t="s">
        <v>49</v>
      </c>
      <c r="E39" s="30" t="s">
        <v>49</v>
      </c>
      <c r="F39" s="30" t="s">
        <v>49</v>
      </c>
      <c r="G39" s="30" t="s">
        <v>49</v>
      </c>
      <c r="H39" s="30" t="s">
        <v>49</v>
      </c>
      <c r="I39" s="30" t="s">
        <v>49</v>
      </c>
      <c r="J39" s="30" t="s">
        <v>49</v>
      </c>
      <c r="K39" s="30" t="s">
        <v>49</v>
      </c>
      <c r="L39" s="30" t="s">
        <v>49</v>
      </c>
      <c r="M39" s="30" t="s">
        <v>49</v>
      </c>
      <c r="N39" s="30" t="s">
        <v>49</v>
      </c>
      <c r="O39" s="30" t="s">
        <v>49</v>
      </c>
    </row>
    <row r="40" spans="1:15" x14ac:dyDescent="0.15">
      <c r="A40" s="71"/>
      <c r="B40" s="80"/>
      <c r="C40" s="24" t="s">
        <v>44</v>
      </c>
      <c r="D40" s="30" t="s">
        <v>49</v>
      </c>
      <c r="E40" s="30" t="s">
        <v>49</v>
      </c>
      <c r="F40" s="30" t="s">
        <v>49</v>
      </c>
      <c r="G40" s="30" t="s">
        <v>49</v>
      </c>
      <c r="H40" s="30" t="s">
        <v>49</v>
      </c>
      <c r="I40" s="30" t="s">
        <v>49</v>
      </c>
      <c r="J40" s="30" t="s">
        <v>49</v>
      </c>
      <c r="K40" s="30" t="s">
        <v>49</v>
      </c>
      <c r="L40" s="30" t="s">
        <v>49</v>
      </c>
      <c r="M40" s="30" t="s">
        <v>49</v>
      </c>
      <c r="N40" s="30" t="s">
        <v>49</v>
      </c>
      <c r="O40" s="30" t="s">
        <v>49</v>
      </c>
    </row>
    <row r="41" spans="1:15" s="6" customFormat="1" ht="13.5" customHeight="1" x14ac:dyDescent="0.15">
      <c r="A41" s="71"/>
      <c r="B41" s="78" t="s">
        <v>45</v>
      </c>
      <c r="C41" s="79"/>
      <c r="D41" s="46">
        <v>684</v>
      </c>
      <c r="E41" s="46">
        <v>776</v>
      </c>
      <c r="F41" s="46">
        <v>771</v>
      </c>
      <c r="G41" s="46">
        <v>766</v>
      </c>
      <c r="H41" s="46">
        <v>728</v>
      </c>
      <c r="I41" s="46">
        <v>747</v>
      </c>
      <c r="J41" s="46">
        <v>761</v>
      </c>
      <c r="K41" s="46">
        <v>809</v>
      </c>
      <c r="L41" s="46">
        <v>732</v>
      </c>
      <c r="M41" s="46">
        <v>834</v>
      </c>
      <c r="N41" s="46">
        <v>802</v>
      </c>
      <c r="O41" s="46">
        <v>814</v>
      </c>
    </row>
    <row r="42" spans="1:15" s="6" customFormat="1" ht="13.5" customHeight="1" x14ac:dyDescent="0.15">
      <c r="A42" s="72"/>
      <c r="B42" s="13" t="s">
        <v>22</v>
      </c>
      <c r="C42" s="14"/>
      <c r="D42" s="33">
        <f>D37+D38+D41</f>
        <v>619290</v>
      </c>
      <c r="E42" s="33">
        <f t="shared" ref="E42:O42" si="17">E37+E38+E41</f>
        <v>625130</v>
      </c>
      <c r="F42" s="33">
        <f t="shared" si="17"/>
        <v>612626</v>
      </c>
      <c r="G42" s="33">
        <f t="shared" si="17"/>
        <v>613263</v>
      </c>
      <c r="H42" s="33">
        <f t="shared" si="17"/>
        <v>635536</v>
      </c>
      <c r="I42" s="33">
        <f t="shared" si="17"/>
        <v>611060</v>
      </c>
      <c r="J42" s="33">
        <f t="shared" si="17"/>
        <v>613735</v>
      </c>
      <c r="K42" s="33">
        <f t="shared" si="17"/>
        <v>626545</v>
      </c>
      <c r="L42" s="33">
        <f t="shared" si="17"/>
        <v>622893</v>
      </c>
      <c r="M42" s="33">
        <f t="shared" si="17"/>
        <v>631676</v>
      </c>
      <c r="N42" s="33">
        <f t="shared" si="17"/>
        <v>606346</v>
      </c>
      <c r="O42" s="33">
        <f t="shared" si="17"/>
        <v>601160</v>
      </c>
    </row>
    <row r="43" spans="1:15" x14ac:dyDescent="0.15">
      <c r="A43" s="6" t="s">
        <v>23</v>
      </c>
    </row>
  </sheetData>
  <mergeCells count="22">
    <mergeCell ref="D1:O1"/>
    <mergeCell ref="A1:C2"/>
    <mergeCell ref="B28:C28"/>
    <mergeCell ref="B3:B7"/>
    <mergeCell ref="B29:B30"/>
    <mergeCell ref="A3:A12"/>
    <mergeCell ref="B11:C11"/>
    <mergeCell ref="B21:C21"/>
    <mergeCell ref="B18:C18"/>
    <mergeCell ref="B19:B20"/>
    <mergeCell ref="B8:C8"/>
    <mergeCell ref="A33:A42"/>
    <mergeCell ref="B33:B37"/>
    <mergeCell ref="B38:C38"/>
    <mergeCell ref="B41:C41"/>
    <mergeCell ref="B39:B40"/>
    <mergeCell ref="B31:C31"/>
    <mergeCell ref="B9:B10"/>
    <mergeCell ref="A23:A32"/>
    <mergeCell ref="A13:A22"/>
    <mergeCell ref="B23:B27"/>
    <mergeCell ref="B13:B17"/>
  </mergeCells>
  <phoneticPr fontId="4"/>
  <pageMargins left="0.78740157480314965" right="0.59055118110236227" top="0.59055118110236227" bottom="0.39370078740157483" header="0.51181102362204722" footer="0.51181102362204722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showGridLines="0" zoomScale="85" zoomScaleNormal="85" workbookViewId="0">
      <pane xSplit="3" ySplit="2" topLeftCell="D3" activePane="bottomRight" state="frozen"/>
      <selection activeCell="R22" sqref="R22"/>
      <selection pane="topRight" activeCell="R22" sqref="R22"/>
      <selection pane="bottomLeft" activeCell="R22" sqref="R22"/>
      <selection pane="bottomRight" activeCell="D14" sqref="D14:D41"/>
    </sheetView>
  </sheetViews>
  <sheetFormatPr defaultRowHeight="13.5" x14ac:dyDescent="0.15"/>
  <cols>
    <col min="1" max="1" width="2.625" style="7" bestFit="1" customWidth="1"/>
    <col min="2" max="2" width="3.125" style="7" customWidth="1"/>
    <col min="3" max="3" width="9" style="7"/>
    <col min="4" max="9" width="11.5" style="11" customWidth="1"/>
    <col min="10" max="11" width="11.5" style="7" customWidth="1"/>
    <col min="12" max="12" width="11.5" style="11" customWidth="1"/>
    <col min="13" max="13" width="11.5" style="7" customWidth="1"/>
    <col min="14" max="14" width="11.5" style="11" customWidth="1"/>
    <col min="15" max="15" width="11.5" style="7" customWidth="1"/>
    <col min="16" max="16" width="3.5" style="7" customWidth="1"/>
    <col min="17" max="16384" width="9" style="7"/>
  </cols>
  <sheetData>
    <row r="1" spans="1:17" s="11" customFormat="1" x14ac:dyDescent="0.15">
      <c r="A1" s="91" t="s">
        <v>16</v>
      </c>
      <c r="B1" s="91"/>
      <c r="C1" s="91"/>
      <c r="D1" s="81" t="s">
        <v>47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7" s="1" customFormat="1" x14ac:dyDescent="0.15">
      <c r="A2" s="91"/>
      <c r="B2" s="91"/>
      <c r="C2" s="91"/>
      <c r="D2" s="61" t="s">
        <v>4</v>
      </c>
      <c r="E2" s="61" t="s">
        <v>6</v>
      </c>
      <c r="F2" s="61" t="s">
        <v>7</v>
      </c>
      <c r="G2" s="61" t="s">
        <v>8</v>
      </c>
      <c r="H2" s="61" t="s">
        <v>9</v>
      </c>
      <c r="I2" s="61" t="s">
        <v>10</v>
      </c>
      <c r="J2" s="61" t="s">
        <v>39</v>
      </c>
      <c r="K2" s="61" t="s">
        <v>11</v>
      </c>
      <c r="L2" s="61" t="s">
        <v>12</v>
      </c>
      <c r="M2" s="62" t="s">
        <v>13</v>
      </c>
      <c r="N2" s="61" t="s">
        <v>14</v>
      </c>
      <c r="O2" s="61" t="s">
        <v>48</v>
      </c>
    </row>
    <row r="3" spans="1:17" s="2" customFormat="1" ht="13.5" customHeight="1" x14ac:dyDescent="0.15">
      <c r="A3" s="92" t="s">
        <v>21</v>
      </c>
      <c r="B3" s="92" t="s">
        <v>1</v>
      </c>
      <c r="C3" s="20" t="s">
        <v>3</v>
      </c>
      <c r="D3" s="35">
        <f t="shared" ref="D3:F12" si="0">SUM(D13,D23,D33)</f>
        <v>2530291378</v>
      </c>
      <c r="E3" s="35">
        <f t="shared" si="0"/>
        <v>2500416557</v>
      </c>
      <c r="F3" s="35">
        <f t="shared" si="0"/>
        <v>2511417664</v>
      </c>
      <c r="G3" s="35">
        <f t="shared" ref="G3:H12" si="1">SUM(G13,G23,G33)</f>
        <v>2506392954</v>
      </c>
      <c r="H3" s="35">
        <f t="shared" si="1"/>
        <v>2618916477</v>
      </c>
      <c r="I3" s="35">
        <f t="shared" ref="I3:J12" si="2">SUM(I13,I23,I33)</f>
        <v>2536812502</v>
      </c>
      <c r="J3" s="35">
        <f t="shared" si="2"/>
        <v>2477756559</v>
      </c>
      <c r="K3" s="35">
        <f t="shared" ref="K3:L12" si="3">SUM(K13,K23,K33)</f>
        <v>2619766526</v>
      </c>
      <c r="L3" s="35">
        <f t="shared" si="3"/>
        <v>2560285285</v>
      </c>
      <c r="M3" s="35">
        <f t="shared" ref="M3:N12" si="4">SUM(M13,M23,M33)</f>
        <v>2578031753</v>
      </c>
      <c r="N3" s="35">
        <f t="shared" si="4"/>
        <v>2572115176</v>
      </c>
      <c r="O3" s="35">
        <f t="shared" ref="O3:O11" si="5">SUM(O13,O23,O33)</f>
        <v>2461274995</v>
      </c>
    </row>
    <row r="4" spans="1:17" s="2" customFormat="1" ht="13.5" customHeight="1" x14ac:dyDescent="0.15">
      <c r="A4" s="93"/>
      <c r="B4" s="98"/>
      <c r="C4" s="17" t="s">
        <v>17</v>
      </c>
      <c r="D4" s="36">
        <f t="shared" si="0"/>
        <v>1349852582</v>
      </c>
      <c r="E4" s="36">
        <f t="shared" si="0"/>
        <v>1303175220</v>
      </c>
      <c r="F4" s="36">
        <f t="shared" si="0"/>
        <v>1347078241</v>
      </c>
      <c r="G4" s="36">
        <f t="shared" si="1"/>
        <v>1347990884</v>
      </c>
      <c r="H4" s="36">
        <f t="shared" si="1"/>
        <v>1376217269</v>
      </c>
      <c r="I4" s="36">
        <f t="shared" si="2"/>
        <v>1367530326</v>
      </c>
      <c r="J4" s="36">
        <f t="shared" si="2"/>
        <v>1319748942</v>
      </c>
      <c r="K4" s="36">
        <f t="shared" si="3"/>
        <v>1393180079</v>
      </c>
      <c r="L4" s="36">
        <f t="shared" si="3"/>
        <v>1373279634</v>
      </c>
      <c r="M4" s="36">
        <f t="shared" si="4"/>
        <v>1382493360</v>
      </c>
      <c r="N4" s="36">
        <f t="shared" si="4"/>
        <v>1396241593</v>
      </c>
      <c r="O4" s="36">
        <f t="shared" si="5"/>
        <v>1335903278</v>
      </c>
    </row>
    <row r="5" spans="1:17" s="2" customFormat="1" ht="13.5" customHeight="1" x14ac:dyDescent="0.15">
      <c r="A5" s="93"/>
      <c r="B5" s="98"/>
      <c r="C5" s="21" t="s">
        <v>18</v>
      </c>
      <c r="D5" s="36">
        <f t="shared" si="0"/>
        <v>1180438796</v>
      </c>
      <c r="E5" s="36">
        <f t="shared" si="0"/>
        <v>1197241337</v>
      </c>
      <c r="F5" s="36">
        <f t="shared" si="0"/>
        <v>1164339423</v>
      </c>
      <c r="G5" s="36">
        <f t="shared" si="1"/>
        <v>1158402070</v>
      </c>
      <c r="H5" s="36">
        <f t="shared" si="1"/>
        <v>1242699208</v>
      </c>
      <c r="I5" s="36">
        <f t="shared" si="2"/>
        <v>1169282176</v>
      </c>
      <c r="J5" s="36">
        <f t="shared" si="2"/>
        <v>1158007617</v>
      </c>
      <c r="K5" s="36">
        <f t="shared" si="3"/>
        <v>1226586447</v>
      </c>
      <c r="L5" s="36">
        <f t="shared" si="3"/>
        <v>1187005651</v>
      </c>
      <c r="M5" s="36">
        <f t="shared" si="4"/>
        <v>1195538393</v>
      </c>
      <c r="N5" s="36">
        <f t="shared" si="4"/>
        <v>1175873583</v>
      </c>
      <c r="O5" s="36">
        <f t="shared" si="5"/>
        <v>1125371717</v>
      </c>
    </row>
    <row r="6" spans="1:17" s="2" customFormat="1" ht="13.5" customHeight="1" x14ac:dyDescent="0.15">
      <c r="A6" s="93"/>
      <c r="B6" s="98"/>
      <c r="C6" s="22" t="s">
        <v>24</v>
      </c>
      <c r="D6" s="37">
        <f t="shared" si="0"/>
        <v>160545703</v>
      </c>
      <c r="E6" s="37">
        <f t="shared" si="0"/>
        <v>151665893</v>
      </c>
      <c r="F6" s="37">
        <f t="shared" si="0"/>
        <v>148488257</v>
      </c>
      <c r="G6" s="37">
        <f t="shared" si="1"/>
        <v>154228757</v>
      </c>
      <c r="H6" s="37">
        <f t="shared" si="1"/>
        <v>160131405</v>
      </c>
      <c r="I6" s="37">
        <f t="shared" si="2"/>
        <v>132268541</v>
      </c>
      <c r="J6" s="37">
        <f t="shared" si="2"/>
        <v>144458876</v>
      </c>
      <c r="K6" s="37">
        <f t="shared" si="3"/>
        <v>153890379</v>
      </c>
      <c r="L6" s="37">
        <f t="shared" si="3"/>
        <v>156067083</v>
      </c>
      <c r="M6" s="37">
        <f t="shared" si="4"/>
        <v>152081683</v>
      </c>
      <c r="N6" s="37">
        <f t="shared" si="4"/>
        <v>141072884</v>
      </c>
      <c r="O6" s="37">
        <f t="shared" si="5"/>
        <v>145008755</v>
      </c>
    </row>
    <row r="7" spans="1:17" s="2" customFormat="1" ht="13.5" customHeight="1" x14ac:dyDescent="0.15">
      <c r="A7" s="93"/>
      <c r="B7" s="99"/>
      <c r="C7" s="16" t="s">
        <v>2</v>
      </c>
      <c r="D7" s="38">
        <f t="shared" si="0"/>
        <v>2690837081</v>
      </c>
      <c r="E7" s="38">
        <f t="shared" si="0"/>
        <v>2652082450</v>
      </c>
      <c r="F7" s="38">
        <f t="shared" si="0"/>
        <v>2659905921</v>
      </c>
      <c r="G7" s="38">
        <f t="shared" si="1"/>
        <v>2660621711</v>
      </c>
      <c r="H7" s="38">
        <f t="shared" si="1"/>
        <v>2779047882</v>
      </c>
      <c r="I7" s="38">
        <f t="shared" si="2"/>
        <v>2669081043</v>
      </c>
      <c r="J7" s="38">
        <f t="shared" si="2"/>
        <v>2622215435</v>
      </c>
      <c r="K7" s="38">
        <f t="shared" si="3"/>
        <v>2773656905</v>
      </c>
      <c r="L7" s="38">
        <f t="shared" si="3"/>
        <v>2716352368</v>
      </c>
      <c r="M7" s="38">
        <f t="shared" si="4"/>
        <v>2730113436</v>
      </c>
      <c r="N7" s="38">
        <f t="shared" si="4"/>
        <v>2713188060</v>
      </c>
      <c r="O7" s="38">
        <f t="shared" si="5"/>
        <v>2606283750</v>
      </c>
    </row>
    <row r="8" spans="1:17" s="2" customFormat="1" ht="13.5" customHeight="1" x14ac:dyDescent="0.15">
      <c r="A8" s="93"/>
      <c r="B8" s="88" t="s">
        <v>25</v>
      </c>
      <c r="C8" s="89"/>
      <c r="D8" s="35">
        <f t="shared" si="0"/>
        <v>537730484</v>
      </c>
      <c r="E8" s="35">
        <f t="shared" si="0"/>
        <v>572438833</v>
      </c>
      <c r="F8" s="35">
        <f t="shared" si="0"/>
        <v>512674983</v>
      </c>
      <c r="G8" s="35">
        <f t="shared" si="1"/>
        <v>505817410</v>
      </c>
      <c r="H8" s="35">
        <f t="shared" si="1"/>
        <v>559463299</v>
      </c>
      <c r="I8" s="35">
        <f t="shared" si="2"/>
        <v>532322485</v>
      </c>
      <c r="J8" s="35">
        <f t="shared" si="2"/>
        <v>512597390</v>
      </c>
      <c r="K8" s="35">
        <f t="shared" si="3"/>
        <v>544310488</v>
      </c>
      <c r="L8" s="35">
        <f t="shared" si="3"/>
        <v>522275019</v>
      </c>
      <c r="M8" s="35">
        <f t="shared" si="4"/>
        <v>553724912</v>
      </c>
      <c r="N8" s="35">
        <f t="shared" si="4"/>
        <v>513981174</v>
      </c>
      <c r="O8" s="35">
        <f t="shared" si="5"/>
        <v>511025856</v>
      </c>
    </row>
    <row r="9" spans="1:17" s="2" customFormat="1" ht="13.5" customHeight="1" x14ac:dyDescent="0.15">
      <c r="A9" s="93"/>
      <c r="B9" s="68" t="s">
        <v>31</v>
      </c>
      <c r="C9" s="17" t="s">
        <v>26</v>
      </c>
      <c r="D9" s="39">
        <f t="shared" si="0"/>
        <v>709231779</v>
      </c>
      <c r="E9" s="39">
        <f t="shared" si="0"/>
        <v>668715296</v>
      </c>
      <c r="F9" s="39">
        <f t="shared" si="0"/>
        <v>693858996</v>
      </c>
      <c r="G9" s="39">
        <f t="shared" si="1"/>
        <v>673417640</v>
      </c>
      <c r="H9" s="39">
        <f t="shared" si="1"/>
        <v>689026673</v>
      </c>
      <c r="I9" s="39">
        <f t="shared" si="2"/>
        <v>694223270</v>
      </c>
      <c r="J9" s="39">
        <f t="shared" si="2"/>
        <v>670412291</v>
      </c>
      <c r="K9" s="39">
        <f t="shared" si="3"/>
        <v>689539693</v>
      </c>
      <c r="L9" s="39">
        <f t="shared" si="3"/>
        <v>668082025</v>
      </c>
      <c r="M9" s="39">
        <f t="shared" si="4"/>
        <v>691157036</v>
      </c>
      <c r="N9" s="39">
        <f t="shared" si="4"/>
        <v>701612009</v>
      </c>
      <c r="O9" s="39">
        <f t="shared" si="5"/>
        <v>665415622</v>
      </c>
    </row>
    <row r="10" spans="1:17" s="2" customFormat="1" ht="13.5" customHeight="1" x14ac:dyDescent="0.15">
      <c r="A10" s="93"/>
      <c r="B10" s="69"/>
      <c r="C10" s="17" t="s">
        <v>29</v>
      </c>
      <c r="D10" s="39">
        <f t="shared" si="0"/>
        <v>2276056</v>
      </c>
      <c r="E10" s="39">
        <f t="shared" si="0"/>
        <v>1357052</v>
      </c>
      <c r="F10" s="39">
        <f t="shared" si="0"/>
        <v>1963425</v>
      </c>
      <c r="G10" s="39">
        <f t="shared" si="1"/>
        <v>2284768</v>
      </c>
      <c r="H10" s="39">
        <f t="shared" si="1"/>
        <v>2153093</v>
      </c>
      <c r="I10" s="39">
        <f t="shared" si="2"/>
        <v>1662876</v>
      </c>
      <c r="J10" s="39">
        <f t="shared" si="2"/>
        <v>1479200</v>
      </c>
      <c r="K10" s="39">
        <f t="shared" si="3"/>
        <v>1741985</v>
      </c>
      <c r="L10" s="39">
        <f t="shared" si="3"/>
        <v>2776196</v>
      </c>
      <c r="M10" s="39">
        <f t="shared" si="4"/>
        <v>1337271</v>
      </c>
      <c r="N10" s="39">
        <f t="shared" si="4"/>
        <v>1569942</v>
      </c>
      <c r="O10" s="39">
        <f t="shared" si="5"/>
        <v>1646898</v>
      </c>
    </row>
    <row r="11" spans="1:17" s="2" customFormat="1" ht="13.5" customHeight="1" x14ac:dyDescent="0.15">
      <c r="A11" s="93"/>
      <c r="B11" s="4" t="s">
        <v>30</v>
      </c>
      <c r="C11" s="5"/>
      <c r="D11" s="37">
        <f t="shared" si="0"/>
        <v>128341820</v>
      </c>
      <c r="E11" s="37">
        <f t="shared" si="0"/>
        <v>135101360</v>
      </c>
      <c r="F11" s="37">
        <f t="shared" si="0"/>
        <v>141223930</v>
      </c>
      <c r="G11" s="37">
        <f t="shared" si="1"/>
        <v>139441380</v>
      </c>
      <c r="H11" s="37">
        <f t="shared" si="1"/>
        <v>145487440</v>
      </c>
      <c r="I11" s="37">
        <f t="shared" si="2"/>
        <v>138427060</v>
      </c>
      <c r="J11" s="37">
        <f t="shared" si="2"/>
        <v>142335400</v>
      </c>
      <c r="K11" s="37">
        <f t="shared" si="3"/>
        <v>158731120</v>
      </c>
      <c r="L11" s="37">
        <f t="shared" si="3"/>
        <v>154946200</v>
      </c>
      <c r="M11" s="37">
        <f t="shared" si="4"/>
        <v>169341790</v>
      </c>
      <c r="N11" s="37">
        <f t="shared" si="4"/>
        <v>159053530</v>
      </c>
      <c r="O11" s="37">
        <f t="shared" si="5"/>
        <v>152885820</v>
      </c>
    </row>
    <row r="12" spans="1:17" s="2" customFormat="1" ht="13.5" customHeight="1" x14ac:dyDescent="0.15">
      <c r="A12" s="94"/>
      <c r="B12" s="18" t="s">
        <v>22</v>
      </c>
      <c r="C12" s="19"/>
      <c r="D12" s="40">
        <f t="shared" si="0"/>
        <v>3241401747</v>
      </c>
      <c r="E12" s="40">
        <f>SUM(E22,E32,E42)</f>
        <v>3238031419</v>
      </c>
      <c r="F12" s="40">
        <f t="shared" si="0"/>
        <v>3186703297</v>
      </c>
      <c r="G12" s="40">
        <f t="shared" si="1"/>
        <v>3180383259</v>
      </c>
      <c r="H12" s="40">
        <f t="shared" si="1"/>
        <v>3353059925</v>
      </c>
      <c r="I12" s="40">
        <f t="shared" si="2"/>
        <v>3215246234</v>
      </c>
      <c r="J12" s="40">
        <f t="shared" si="2"/>
        <v>3149046365</v>
      </c>
      <c r="K12" s="40">
        <f t="shared" si="3"/>
        <v>3333840505</v>
      </c>
      <c r="L12" s="40">
        <f t="shared" si="3"/>
        <v>3254122007</v>
      </c>
      <c r="M12" s="40">
        <f t="shared" si="4"/>
        <v>3300772527</v>
      </c>
      <c r="N12" s="40">
        <f t="shared" si="4"/>
        <v>3243074587</v>
      </c>
      <c r="O12" s="40">
        <f>SUM(O22,O32,O42)</f>
        <v>3132598188</v>
      </c>
    </row>
    <row r="13" spans="1:17" s="2" customFormat="1" ht="13.5" customHeight="1" x14ac:dyDescent="0.15">
      <c r="A13" s="92" t="s">
        <v>0</v>
      </c>
      <c r="B13" s="95" t="s">
        <v>1</v>
      </c>
      <c r="C13" s="23" t="s">
        <v>3</v>
      </c>
      <c r="D13" s="35">
        <f>D14+D15</f>
        <v>1060229047</v>
      </c>
      <c r="E13" s="35">
        <f t="shared" ref="E13:O13" si="6">E14+E15</f>
        <v>1052266383</v>
      </c>
      <c r="F13" s="35">
        <f t="shared" si="6"/>
        <v>1056203688</v>
      </c>
      <c r="G13" s="35">
        <f t="shared" si="6"/>
        <v>1065671599</v>
      </c>
      <c r="H13" s="35">
        <f t="shared" si="6"/>
        <v>1108545646</v>
      </c>
      <c r="I13" s="35">
        <f t="shared" si="6"/>
        <v>1055197742</v>
      </c>
      <c r="J13" s="35">
        <f t="shared" si="6"/>
        <v>1030852133</v>
      </c>
      <c r="K13" s="35">
        <f t="shared" si="6"/>
        <v>1094612401</v>
      </c>
      <c r="L13" s="35">
        <f t="shared" si="6"/>
        <v>1070774338</v>
      </c>
      <c r="M13" s="35">
        <f t="shared" si="6"/>
        <v>1068046738</v>
      </c>
      <c r="N13" s="35">
        <f t="shared" si="6"/>
        <v>1056755120</v>
      </c>
      <c r="O13" s="35">
        <f t="shared" si="6"/>
        <v>1028565518</v>
      </c>
    </row>
    <row r="14" spans="1:17" s="2" customFormat="1" ht="13.5" customHeight="1" x14ac:dyDescent="0.15">
      <c r="A14" s="93"/>
      <c r="B14" s="96"/>
      <c r="C14" s="17" t="s">
        <v>19</v>
      </c>
      <c r="D14" s="50">
        <v>497197943</v>
      </c>
      <c r="E14" s="50">
        <v>486829563</v>
      </c>
      <c r="F14" s="50">
        <v>513396257</v>
      </c>
      <c r="G14" s="50">
        <v>523619637</v>
      </c>
      <c r="H14" s="50">
        <v>525119971</v>
      </c>
      <c r="I14" s="50">
        <v>513839137</v>
      </c>
      <c r="J14" s="50">
        <v>491439783</v>
      </c>
      <c r="K14" s="50">
        <v>519541619</v>
      </c>
      <c r="L14" s="50">
        <v>513118468</v>
      </c>
      <c r="M14" s="50">
        <v>503600031</v>
      </c>
      <c r="N14" s="50">
        <v>504895018</v>
      </c>
      <c r="O14" s="50">
        <v>502127136</v>
      </c>
      <c r="P14" s="11"/>
      <c r="Q14" s="3"/>
    </row>
    <row r="15" spans="1:17" s="2" customFormat="1" ht="13.5" customHeight="1" x14ac:dyDescent="0.15">
      <c r="A15" s="93"/>
      <c r="B15" s="96"/>
      <c r="C15" s="21" t="s">
        <v>18</v>
      </c>
      <c r="D15" s="51">
        <v>563031104</v>
      </c>
      <c r="E15" s="51">
        <v>565436820</v>
      </c>
      <c r="F15" s="51">
        <v>542807431</v>
      </c>
      <c r="G15" s="51">
        <v>542051962</v>
      </c>
      <c r="H15" s="51">
        <v>583425675</v>
      </c>
      <c r="I15" s="51">
        <v>541358605</v>
      </c>
      <c r="J15" s="51">
        <v>539412350</v>
      </c>
      <c r="K15" s="51">
        <v>575070782</v>
      </c>
      <c r="L15" s="51">
        <v>557655870</v>
      </c>
      <c r="M15" s="51">
        <v>564446707</v>
      </c>
      <c r="N15" s="51">
        <v>551860102</v>
      </c>
      <c r="O15" s="51">
        <v>526438382</v>
      </c>
    </row>
    <row r="16" spans="1:17" s="2" customFormat="1" ht="13.5" customHeight="1" x14ac:dyDescent="0.15">
      <c r="A16" s="93"/>
      <c r="B16" s="96"/>
      <c r="C16" s="25" t="s">
        <v>24</v>
      </c>
      <c r="D16" s="52">
        <v>95271166</v>
      </c>
      <c r="E16" s="52">
        <v>90577353</v>
      </c>
      <c r="F16" s="52">
        <v>88006583</v>
      </c>
      <c r="G16" s="52">
        <v>91966233</v>
      </c>
      <c r="H16" s="52">
        <v>95487383</v>
      </c>
      <c r="I16" s="52">
        <v>79081398</v>
      </c>
      <c r="J16" s="52">
        <v>86461346</v>
      </c>
      <c r="K16" s="52">
        <v>91622248</v>
      </c>
      <c r="L16" s="52">
        <v>91453131</v>
      </c>
      <c r="M16" s="52">
        <v>89267671</v>
      </c>
      <c r="N16" s="52">
        <v>83178133</v>
      </c>
      <c r="O16" s="52">
        <v>85914529</v>
      </c>
    </row>
    <row r="17" spans="1:15" s="2" customFormat="1" ht="13.5" customHeight="1" x14ac:dyDescent="0.15">
      <c r="A17" s="93"/>
      <c r="B17" s="97"/>
      <c r="C17" s="26" t="s">
        <v>2</v>
      </c>
      <c r="D17" s="40">
        <f>SUM(D14:D16)</f>
        <v>1155500213</v>
      </c>
      <c r="E17" s="40">
        <f t="shared" ref="E17:O17" si="7">SUM(E14:E16)</f>
        <v>1142843736</v>
      </c>
      <c r="F17" s="40">
        <f t="shared" si="7"/>
        <v>1144210271</v>
      </c>
      <c r="G17" s="40">
        <f t="shared" si="7"/>
        <v>1157637832</v>
      </c>
      <c r="H17" s="40">
        <f t="shared" si="7"/>
        <v>1204033029</v>
      </c>
      <c r="I17" s="40">
        <f t="shared" si="7"/>
        <v>1134279140</v>
      </c>
      <c r="J17" s="40">
        <f t="shared" si="7"/>
        <v>1117313479</v>
      </c>
      <c r="K17" s="40">
        <f t="shared" si="7"/>
        <v>1186234649</v>
      </c>
      <c r="L17" s="40">
        <f t="shared" si="7"/>
        <v>1162227469</v>
      </c>
      <c r="M17" s="40">
        <f t="shared" si="7"/>
        <v>1157314409</v>
      </c>
      <c r="N17" s="40">
        <f t="shared" si="7"/>
        <v>1139933253</v>
      </c>
      <c r="O17" s="40">
        <f t="shared" si="7"/>
        <v>1114480047</v>
      </c>
    </row>
    <row r="18" spans="1:15" s="2" customFormat="1" ht="13.5" customHeight="1" x14ac:dyDescent="0.15">
      <c r="A18" s="93"/>
      <c r="B18" s="88" t="s">
        <v>25</v>
      </c>
      <c r="C18" s="89"/>
      <c r="D18" s="53">
        <v>240092161</v>
      </c>
      <c r="E18" s="53">
        <v>252534826</v>
      </c>
      <c r="F18" s="53">
        <v>220005138</v>
      </c>
      <c r="G18" s="53">
        <v>219734640</v>
      </c>
      <c r="H18" s="53">
        <v>241129571</v>
      </c>
      <c r="I18" s="53">
        <v>226781985</v>
      </c>
      <c r="J18" s="53">
        <v>218901990</v>
      </c>
      <c r="K18" s="53">
        <v>232904494</v>
      </c>
      <c r="L18" s="53">
        <v>224200200</v>
      </c>
      <c r="M18" s="53">
        <v>239807565</v>
      </c>
      <c r="N18" s="53">
        <v>220499698</v>
      </c>
      <c r="O18" s="53">
        <v>222828740</v>
      </c>
    </row>
    <row r="19" spans="1:15" s="2" customFormat="1" ht="13.5" customHeight="1" x14ac:dyDescent="0.15">
      <c r="A19" s="93"/>
      <c r="B19" s="90" t="s">
        <v>31</v>
      </c>
      <c r="C19" s="17" t="s">
        <v>26</v>
      </c>
      <c r="D19" s="51">
        <v>260479048</v>
      </c>
      <c r="E19" s="51">
        <v>248093576</v>
      </c>
      <c r="F19" s="51">
        <v>258748931</v>
      </c>
      <c r="G19" s="51">
        <v>256948922</v>
      </c>
      <c r="H19" s="51">
        <v>261594803</v>
      </c>
      <c r="I19" s="51">
        <v>261728024</v>
      </c>
      <c r="J19" s="51">
        <v>249888549</v>
      </c>
      <c r="K19" s="51">
        <v>256400899</v>
      </c>
      <c r="L19" s="51">
        <v>249813318</v>
      </c>
      <c r="M19" s="51">
        <v>250876297</v>
      </c>
      <c r="N19" s="51">
        <v>250379093</v>
      </c>
      <c r="O19" s="51">
        <v>245751187</v>
      </c>
    </row>
    <row r="20" spans="1:15" s="2" customFormat="1" ht="13.5" customHeight="1" x14ac:dyDescent="0.15">
      <c r="A20" s="93"/>
      <c r="B20" s="90"/>
      <c r="C20" s="17" t="s">
        <v>24</v>
      </c>
      <c r="D20" s="64">
        <v>953731</v>
      </c>
      <c r="E20" s="51">
        <v>677908</v>
      </c>
      <c r="F20" s="51">
        <v>830423</v>
      </c>
      <c r="G20" s="51">
        <v>1261763</v>
      </c>
      <c r="H20" s="51">
        <v>955009</v>
      </c>
      <c r="I20" s="51">
        <v>923622</v>
      </c>
      <c r="J20" s="51">
        <v>785247</v>
      </c>
      <c r="K20" s="51">
        <v>1006640</v>
      </c>
      <c r="L20" s="51">
        <v>1276462</v>
      </c>
      <c r="M20" s="51">
        <v>561278</v>
      </c>
      <c r="N20" s="51">
        <v>633768</v>
      </c>
      <c r="O20" s="51">
        <v>816054</v>
      </c>
    </row>
    <row r="21" spans="1:15" s="2" customFormat="1" ht="13.5" customHeight="1" x14ac:dyDescent="0.15">
      <c r="A21" s="93"/>
      <c r="B21" s="4" t="s">
        <v>27</v>
      </c>
      <c r="C21" s="5"/>
      <c r="D21" s="63">
        <v>57251340</v>
      </c>
      <c r="E21" s="52">
        <v>59944120</v>
      </c>
      <c r="F21" s="52">
        <v>60930200</v>
      </c>
      <c r="G21" s="52">
        <v>62469470</v>
      </c>
      <c r="H21" s="52">
        <v>66610160</v>
      </c>
      <c r="I21" s="52">
        <v>60608680</v>
      </c>
      <c r="J21" s="52">
        <v>59564100</v>
      </c>
      <c r="K21" s="52">
        <v>68222310</v>
      </c>
      <c r="L21" s="52">
        <v>72763140</v>
      </c>
      <c r="M21" s="52">
        <v>76189480</v>
      </c>
      <c r="N21" s="52">
        <v>69569140</v>
      </c>
      <c r="O21" s="52">
        <v>65106260</v>
      </c>
    </row>
    <row r="22" spans="1:15" s="2" customFormat="1" ht="13.5" customHeight="1" x14ac:dyDescent="0.15">
      <c r="A22" s="94"/>
      <c r="B22" s="18" t="s">
        <v>22</v>
      </c>
      <c r="C22" s="19"/>
      <c r="D22" s="40">
        <f>D17+D18+D21/10</f>
        <v>1401317508</v>
      </c>
      <c r="E22" s="40">
        <f t="shared" ref="E22:O22" si="8">E17+E18+E21/10</f>
        <v>1401372974</v>
      </c>
      <c r="F22" s="40">
        <f t="shared" si="8"/>
        <v>1370308429</v>
      </c>
      <c r="G22" s="40">
        <f t="shared" si="8"/>
        <v>1383619419</v>
      </c>
      <c r="H22" s="40">
        <f t="shared" si="8"/>
        <v>1451823616</v>
      </c>
      <c r="I22" s="40">
        <f t="shared" si="8"/>
        <v>1367121993</v>
      </c>
      <c r="J22" s="40">
        <f t="shared" si="8"/>
        <v>1342171879</v>
      </c>
      <c r="K22" s="40">
        <f t="shared" si="8"/>
        <v>1425961374</v>
      </c>
      <c r="L22" s="40">
        <f t="shared" si="8"/>
        <v>1393703983</v>
      </c>
      <c r="M22" s="40">
        <f t="shared" si="8"/>
        <v>1404740922</v>
      </c>
      <c r="N22" s="40">
        <f t="shared" si="8"/>
        <v>1367389865</v>
      </c>
      <c r="O22" s="40">
        <f t="shared" si="8"/>
        <v>1343819413</v>
      </c>
    </row>
    <row r="23" spans="1:15" s="2" customFormat="1" ht="13.5" customHeight="1" x14ac:dyDescent="0.15">
      <c r="A23" s="92" t="s">
        <v>5</v>
      </c>
      <c r="B23" s="95" t="s">
        <v>1</v>
      </c>
      <c r="C23" s="23" t="s">
        <v>3</v>
      </c>
      <c r="D23" s="35">
        <f>D24+D25</f>
        <v>3978681</v>
      </c>
      <c r="E23" s="35">
        <f t="shared" ref="E23:O23" si="9">E24+E25</f>
        <v>1947893</v>
      </c>
      <c r="F23" s="35">
        <f t="shared" si="9"/>
        <v>1445693</v>
      </c>
      <c r="G23" s="35">
        <f t="shared" si="9"/>
        <v>1934612</v>
      </c>
      <c r="H23" s="35">
        <f t="shared" si="9"/>
        <v>1934272</v>
      </c>
      <c r="I23" s="35">
        <f t="shared" si="9"/>
        <v>771956</v>
      </c>
      <c r="J23" s="35">
        <f t="shared" si="9"/>
        <v>1233861</v>
      </c>
      <c r="K23" s="35">
        <f t="shared" si="9"/>
        <v>1539577</v>
      </c>
      <c r="L23" s="35">
        <f t="shared" si="9"/>
        <v>920722</v>
      </c>
      <c r="M23" s="35">
        <f t="shared" si="9"/>
        <v>399489</v>
      </c>
      <c r="N23" s="35">
        <f t="shared" si="9"/>
        <v>363704</v>
      </c>
      <c r="O23" s="35">
        <f t="shared" si="9"/>
        <v>363430</v>
      </c>
    </row>
    <row r="24" spans="1:15" s="2" customFormat="1" ht="13.5" customHeight="1" x14ac:dyDescent="0.15">
      <c r="A24" s="93"/>
      <c r="B24" s="96"/>
      <c r="C24" s="17" t="s">
        <v>17</v>
      </c>
      <c r="D24" s="55">
        <v>2452546</v>
      </c>
      <c r="E24" s="55">
        <v>869950</v>
      </c>
      <c r="F24" s="55">
        <v>506827</v>
      </c>
      <c r="G24" s="55">
        <v>1082472</v>
      </c>
      <c r="H24" s="55">
        <v>1101932</v>
      </c>
      <c r="I24" s="55">
        <v>49308</v>
      </c>
      <c r="J24" s="55">
        <v>508868</v>
      </c>
      <c r="K24" s="55">
        <v>1057088</v>
      </c>
      <c r="L24" s="55">
        <v>433977</v>
      </c>
      <c r="M24" s="55">
        <v>52285</v>
      </c>
      <c r="N24" s="55">
        <v>149977</v>
      </c>
      <c r="O24" s="55">
        <v>232544</v>
      </c>
    </row>
    <row r="25" spans="1:15" s="2" customFormat="1" ht="13.5" customHeight="1" x14ac:dyDescent="0.15">
      <c r="A25" s="93"/>
      <c r="B25" s="96"/>
      <c r="C25" s="21" t="s">
        <v>18</v>
      </c>
      <c r="D25" s="55">
        <v>1526135</v>
      </c>
      <c r="E25" s="55">
        <v>1077943</v>
      </c>
      <c r="F25" s="55">
        <v>938866</v>
      </c>
      <c r="G25" s="55">
        <v>852140</v>
      </c>
      <c r="H25" s="55">
        <v>832340</v>
      </c>
      <c r="I25" s="55">
        <v>722648</v>
      </c>
      <c r="J25" s="55">
        <v>724993</v>
      </c>
      <c r="K25" s="55">
        <v>482489</v>
      </c>
      <c r="L25" s="55">
        <v>486745</v>
      </c>
      <c r="M25" s="55">
        <v>347204</v>
      </c>
      <c r="N25" s="55">
        <v>213727</v>
      </c>
      <c r="O25" s="55">
        <v>130886</v>
      </c>
    </row>
    <row r="26" spans="1:15" s="2" customFormat="1" ht="13.5" customHeight="1" x14ac:dyDescent="0.15">
      <c r="A26" s="93"/>
      <c r="B26" s="96"/>
      <c r="C26" s="25" t="s">
        <v>24</v>
      </c>
      <c r="D26" s="56">
        <v>230364</v>
      </c>
      <c r="E26" s="56">
        <v>178664</v>
      </c>
      <c r="F26" s="56">
        <v>215899</v>
      </c>
      <c r="G26" s="56">
        <v>187695</v>
      </c>
      <c r="H26" s="56">
        <v>149444</v>
      </c>
      <c r="I26" s="56">
        <v>124530</v>
      </c>
      <c r="J26" s="56">
        <v>98671</v>
      </c>
      <c r="K26" s="56">
        <v>114283</v>
      </c>
      <c r="L26" s="56">
        <v>92636</v>
      </c>
      <c r="M26" s="56">
        <v>94818</v>
      </c>
      <c r="N26" s="56">
        <v>46983</v>
      </c>
      <c r="O26" s="56">
        <v>22755</v>
      </c>
    </row>
    <row r="27" spans="1:15" s="2" customFormat="1" ht="13.5" customHeight="1" x14ac:dyDescent="0.15">
      <c r="A27" s="93"/>
      <c r="B27" s="97"/>
      <c r="C27" s="26" t="s">
        <v>2</v>
      </c>
      <c r="D27" s="40">
        <f>SUM(D24:D26)</f>
        <v>4209045</v>
      </c>
      <c r="E27" s="40">
        <f t="shared" ref="E27:O27" si="10">SUM(E24:E26)</f>
        <v>2126557</v>
      </c>
      <c r="F27" s="40">
        <f t="shared" si="10"/>
        <v>1661592</v>
      </c>
      <c r="G27" s="40">
        <f t="shared" si="10"/>
        <v>2122307</v>
      </c>
      <c r="H27" s="40">
        <f t="shared" si="10"/>
        <v>2083716</v>
      </c>
      <c r="I27" s="40">
        <f t="shared" si="10"/>
        <v>896486</v>
      </c>
      <c r="J27" s="40">
        <f t="shared" si="10"/>
        <v>1332532</v>
      </c>
      <c r="K27" s="40">
        <f t="shared" si="10"/>
        <v>1653860</v>
      </c>
      <c r="L27" s="40">
        <f t="shared" si="10"/>
        <v>1013358</v>
      </c>
      <c r="M27" s="40">
        <f t="shared" si="10"/>
        <v>494307</v>
      </c>
      <c r="N27" s="40">
        <f t="shared" si="10"/>
        <v>410687</v>
      </c>
      <c r="O27" s="40">
        <f t="shared" si="10"/>
        <v>386185</v>
      </c>
    </row>
    <row r="28" spans="1:15" s="2" customFormat="1" ht="13.5" customHeight="1" x14ac:dyDescent="0.15">
      <c r="A28" s="93"/>
      <c r="B28" s="88" t="s">
        <v>25</v>
      </c>
      <c r="C28" s="89"/>
      <c r="D28" s="57">
        <v>625535</v>
      </c>
      <c r="E28" s="57">
        <v>480987</v>
      </c>
      <c r="F28" s="57">
        <v>362539</v>
      </c>
      <c r="G28" s="57">
        <v>352619</v>
      </c>
      <c r="H28" s="57">
        <v>325954</v>
      </c>
      <c r="I28" s="57">
        <v>310707</v>
      </c>
      <c r="J28" s="57">
        <v>222083</v>
      </c>
      <c r="K28" s="57">
        <v>191423</v>
      </c>
      <c r="L28" s="57">
        <v>237356</v>
      </c>
      <c r="M28" s="57">
        <v>213534</v>
      </c>
      <c r="N28" s="57">
        <v>253476</v>
      </c>
      <c r="O28" s="57">
        <v>112931</v>
      </c>
    </row>
    <row r="29" spans="1:15" s="2" customFormat="1" ht="13.5" customHeight="1" x14ac:dyDescent="0.15">
      <c r="A29" s="93"/>
      <c r="B29" s="90" t="s">
        <v>31</v>
      </c>
      <c r="C29" s="17" t="s">
        <v>26</v>
      </c>
      <c r="D29" s="55">
        <v>657164</v>
      </c>
      <c r="E29" s="55">
        <v>351060</v>
      </c>
      <c r="F29" s="55">
        <v>350844</v>
      </c>
      <c r="G29" s="55">
        <v>383044</v>
      </c>
      <c r="H29" s="55">
        <v>324002</v>
      </c>
      <c r="I29" s="55">
        <v>141048</v>
      </c>
      <c r="J29" s="55">
        <v>185270</v>
      </c>
      <c r="K29" s="55">
        <v>249876</v>
      </c>
      <c r="L29" s="55">
        <v>141696</v>
      </c>
      <c r="M29" s="55">
        <v>15644</v>
      </c>
      <c r="N29" s="55">
        <v>74270</v>
      </c>
      <c r="O29" s="55">
        <v>64735</v>
      </c>
    </row>
    <row r="30" spans="1:15" s="2" customFormat="1" ht="13.5" customHeight="1" x14ac:dyDescent="0.15">
      <c r="A30" s="93"/>
      <c r="B30" s="90"/>
      <c r="C30" s="17" t="s">
        <v>24</v>
      </c>
      <c r="D30" s="55">
        <v>0</v>
      </c>
      <c r="E30" s="55">
        <v>0</v>
      </c>
      <c r="F30" s="55">
        <v>0</v>
      </c>
      <c r="G30" s="55">
        <v>0</v>
      </c>
      <c r="H30" s="55">
        <v>2710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</row>
    <row r="31" spans="1:15" s="2" customFormat="1" ht="13.5" customHeight="1" x14ac:dyDescent="0.15">
      <c r="A31" s="93"/>
      <c r="B31" s="4" t="s">
        <v>27</v>
      </c>
      <c r="C31" s="5"/>
      <c r="D31" s="56">
        <v>76530</v>
      </c>
      <c r="E31" s="56">
        <v>-211180</v>
      </c>
      <c r="F31" s="56">
        <v>85060</v>
      </c>
      <c r="G31" s="56">
        <v>129270</v>
      </c>
      <c r="H31" s="56">
        <v>207700</v>
      </c>
      <c r="I31" s="56">
        <v>58470</v>
      </c>
      <c r="J31" s="56">
        <v>58470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</row>
    <row r="32" spans="1:15" s="2" customFormat="1" ht="13.5" customHeight="1" x14ac:dyDescent="0.15">
      <c r="A32" s="94"/>
      <c r="B32" s="18" t="s">
        <v>22</v>
      </c>
      <c r="C32" s="19"/>
      <c r="D32" s="40">
        <f>D27+D28+D31/10</f>
        <v>4842233</v>
      </c>
      <c r="E32" s="40">
        <f>E27+E28+E31/10</f>
        <v>2586426</v>
      </c>
      <c r="F32" s="40">
        <f t="shared" ref="F32:O32" si="11">F27+F28+F31/10</f>
        <v>2032637</v>
      </c>
      <c r="G32" s="40">
        <f t="shared" si="11"/>
        <v>2487853</v>
      </c>
      <c r="H32" s="40">
        <f t="shared" si="11"/>
        <v>2430440</v>
      </c>
      <c r="I32" s="40">
        <f t="shared" si="11"/>
        <v>1213040</v>
      </c>
      <c r="J32" s="40">
        <f t="shared" si="11"/>
        <v>1560462</v>
      </c>
      <c r="K32" s="40">
        <f t="shared" si="11"/>
        <v>1845283</v>
      </c>
      <c r="L32" s="40">
        <f t="shared" si="11"/>
        <v>1250714</v>
      </c>
      <c r="M32" s="40">
        <f t="shared" si="11"/>
        <v>707841</v>
      </c>
      <c r="N32" s="40">
        <f t="shared" si="11"/>
        <v>664163</v>
      </c>
      <c r="O32" s="40">
        <f t="shared" si="11"/>
        <v>499116</v>
      </c>
    </row>
    <row r="33" spans="1:15" s="3" customFormat="1" ht="13.5" customHeight="1" x14ac:dyDescent="0.15">
      <c r="A33" s="92" t="s">
        <v>28</v>
      </c>
      <c r="B33" s="95" t="s">
        <v>1</v>
      </c>
      <c r="C33" s="23" t="s">
        <v>3</v>
      </c>
      <c r="D33" s="35">
        <f>D34+D35</f>
        <v>1466083650</v>
      </c>
      <c r="E33" s="35">
        <v>1446202281</v>
      </c>
      <c r="F33" s="35">
        <f t="shared" ref="F33:O33" si="12">F34+F35</f>
        <v>1453768283</v>
      </c>
      <c r="G33" s="35">
        <f t="shared" si="12"/>
        <v>1438786743</v>
      </c>
      <c r="H33" s="35">
        <f t="shared" si="12"/>
        <v>1508436559</v>
      </c>
      <c r="I33" s="35">
        <f t="shared" si="12"/>
        <v>1480842804</v>
      </c>
      <c r="J33" s="35">
        <f t="shared" si="12"/>
        <v>1445670565</v>
      </c>
      <c r="K33" s="35">
        <f t="shared" si="12"/>
        <v>1523614548</v>
      </c>
      <c r="L33" s="35">
        <f t="shared" si="12"/>
        <v>1488590225</v>
      </c>
      <c r="M33" s="35">
        <f t="shared" si="12"/>
        <v>1509585526</v>
      </c>
      <c r="N33" s="35">
        <f t="shared" si="12"/>
        <v>1514996352</v>
      </c>
      <c r="O33" s="35">
        <f t="shared" si="12"/>
        <v>1432346047</v>
      </c>
    </row>
    <row r="34" spans="1:15" s="3" customFormat="1" ht="13.5" customHeight="1" x14ac:dyDescent="0.15">
      <c r="A34" s="93"/>
      <c r="B34" s="96"/>
      <c r="C34" s="17" t="s">
        <v>17</v>
      </c>
      <c r="D34" s="54">
        <v>850202093</v>
      </c>
      <c r="E34" s="54">
        <v>815475707</v>
      </c>
      <c r="F34" s="54">
        <v>833175157</v>
      </c>
      <c r="G34" s="54">
        <v>823288775</v>
      </c>
      <c r="H34" s="54">
        <v>849995366</v>
      </c>
      <c r="I34" s="54">
        <v>853641881</v>
      </c>
      <c r="J34" s="54">
        <v>827800291</v>
      </c>
      <c r="K34" s="54">
        <v>872581372</v>
      </c>
      <c r="L34" s="54">
        <v>859727189</v>
      </c>
      <c r="M34" s="54">
        <v>878841044</v>
      </c>
      <c r="N34" s="54">
        <v>891196598</v>
      </c>
      <c r="O34" s="54">
        <v>833543598</v>
      </c>
    </row>
    <row r="35" spans="1:15" s="3" customFormat="1" ht="13.5" customHeight="1" x14ac:dyDescent="0.15">
      <c r="A35" s="93"/>
      <c r="B35" s="96"/>
      <c r="C35" s="21" t="s">
        <v>18</v>
      </c>
      <c r="D35" s="58">
        <v>615881557</v>
      </c>
      <c r="E35" s="58">
        <v>630726574</v>
      </c>
      <c r="F35" s="58">
        <v>620593126</v>
      </c>
      <c r="G35" s="58">
        <v>615497968</v>
      </c>
      <c r="H35" s="58">
        <v>658441193</v>
      </c>
      <c r="I35" s="58">
        <v>627200923</v>
      </c>
      <c r="J35" s="58">
        <v>617870274</v>
      </c>
      <c r="K35" s="58">
        <v>651033176</v>
      </c>
      <c r="L35" s="58">
        <v>628863036</v>
      </c>
      <c r="M35" s="58">
        <v>630744482</v>
      </c>
      <c r="N35" s="58">
        <v>623799754</v>
      </c>
      <c r="O35" s="58">
        <v>598802449</v>
      </c>
    </row>
    <row r="36" spans="1:15" s="3" customFormat="1" ht="13.5" customHeight="1" x14ac:dyDescent="0.15">
      <c r="A36" s="93"/>
      <c r="B36" s="96"/>
      <c r="C36" s="25" t="s">
        <v>24</v>
      </c>
      <c r="D36" s="59">
        <v>65044173</v>
      </c>
      <c r="E36" s="59">
        <v>60909876</v>
      </c>
      <c r="F36" s="59">
        <v>60265775</v>
      </c>
      <c r="G36" s="59">
        <v>62074829</v>
      </c>
      <c r="H36" s="59">
        <v>64494578</v>
      </c>
      <c r="I36" s="59">
        <v>53062613</v>
      </c>
      <c r="J36" s="59">
        <v>57898859</v>
      </c>
      <c r="K36" s="59">
        <v>62153848</v>
      </c>
      <c r="L36" s="59">
        <v>64521316</v>
      </c>
      <c r="M36" s="59">
        <v>62719194</v>
      </c>
      <c r="N36" s="59">
        <v>57847768</v>
      </c>
      <c r="O36" s="59">
        <v>59071471</v>
      </c>
    </row>
    <row r="37" spans="1:15" s="3" customFormat="1" ht="13.5" customHeight="1" x14ac:dyDescent="0.15">
      <c r="A37" s="93"/>
      <c r="B37" s="97"/>
      <c r="C37" s="26" t="s">
        <v>2</v>
      </c>
      <c r="D37" s="40">
        <f>SUM(D34:D36)</f>
        <v>1531127823</v>
      </c>
      <c r="E37" s="40">
        <f t="shared" ref="E37:O37" si="13">SUM(E34:E36)</f>
        <v>1507112157</v>
      </c>
      <c r="F37" s="40">
        <f t="shared" si="13"/>
        <v>1514034058</v>
      </c>
      <c r="G37" s="40">
        <f t="shared" si="13"/>
        <v>1500861572</v>
      </c>
      <c r="H37" s="40">
        <f t="shared" si="13"/>
        <v>1572931137</v>
      </c>
      <c r="I37" s="40">
        <f t="shared" si="13"/>
        <v>1533905417</v>
      </c>
      <c r="J37" s="40">
        <f t="shared" si="13"/>
        <v>1503569424</v>
      </c>
      <c r="K37" s="40">
        <f t="shared" si="13"/>
        <v>1585768396</v>
      </c>
      <c r="L37" s="40">
        <f t="shared" si="13"/>
        <v>1553111541</v>
      </c>
      <c r="M37" s="40">
        <f t="shared" si="13"/>
        <v>1572304720</v>
      </c>
      <c r="N37" s="40">
        <f t="shared" si="13"/>
        <v>1572844120</v>
      </c>
      <c r="O37" s="40">
        <f t="shared" si="13"/>
        <v>1491417518</v>
      </c>
    </row>
    <row r="38" spans="1:15" s="3" customFormat="1" ht="13.5" customHeight="1" x14ac:dyDescent="0.15">
      <c r="A38" s="93"/>
      <c r="B38" s="88" t="s">
        <v>25</v>
      </c>
      <c r="C38" s="89"/>
      <c r="D38" s="60">
        <v>297012788</v>
      </c>
      <c r="E38" s="60">
        <v>319423020</v>
      </c>
      <c r="F38" s="60">
        <v>292307306</v>
      </c>
      <c r="G38" s="60">
        <v>285730151</v>
      </c>
      <c r="H38" s="60">
        <v>318007774</v>
      </c>
      <c r="I38" s="60">
        <v>305229793</v>
      </c>
      <c r="J38" s="60">
        <v>293473317</v>
      </c>
      <c r="K38" s="60">
        <v>311214571</v>
      </c>
      <c r="L38" s="60">
        <v>297837463</v>
      </c>
      <c r="M38" s="60">
        <v>313703813</v>
      </c>
      <c r="N38" s="60">
        <v>293228000</v>
      </c>
      <c r="O38" s="60">
        <v>288084185</v>
      </c>
    </row>
    <row r="39" spans="1:15" s="2" customFormat="1" ht="13.5" customHeight="1" x14ac:dyDescent="0.15">
      <c r="A39" s="93"/>
      <c r="B39" s="90" t="s">
        <v>31</v>
      </c>
      <c r="C39" s="17" t="s">
        <v>26</v>
      </c>
      <c r="D39" s="58">
        <v>448095567</v>
      </c>
      <c r="E39" s="58">
        <v>420270660</v>
      </c>
      <c r="F39" s="58">
        <v>434759221</v>
      </c>
      <c r="G39" s="58">
        <v>416085674</v>
      </c>
      <c r="H39" s="58">
        <v>427107868</v>
      </c>
      <c r="I39" s="58">
        <v>432354198</v>
      </c>
      <c r="J39" s="58">
        <v>420338472</v>
      </c>
      <c r="K39" s="58">
        <v>432888918</v>
      </c>
      <c r="L39" s="58">
        <v>418127011</v>
      </c>
      <c r="M39" s="58">
        <v>440265095</v>
      </c>
      <c r="N39" s="58">
        <v>451158646</v>
      </c>
      <c r="O39" s="58">
        <v>419599700</v>
      </c>
    </row>
    <row r="40" spans="1:15" s="2" customFormat="1" ht="13.5" customHeight="1" x14ac:dyDescent="0.15">
      <c r="A40" s="93"/>
      <c r="B40" s="90"/>
      <c r="C40" s="17" t="s">
        <v>24</v>
      </c>
      <c r="D40" s="58">
        <v>1322325</v>
      </c>
      <c r="E40" s="58">
        <v>679144</v>
      </c>
      <c r="F40" s="58">
        <v>1133002</v>
      </c>
      <c r="G40" s="58">
        <v>1023005</v>
      </c>
      <c r="H40" s="58">
        <v>1195374</v>
      </c>
      <c r="I40" s="58">
        <v>739254</v>
      </c>
      <c r="J40" s="58">
        <v>693953</v>
      </c>
      <c r="K40" s="58">
        <v>735345</v>
      </c>
      <c r="L40" s="58">
        <v>1499734</v>
      </c>
      <c r="M40" s="58">
        <v>775993</v>
      </c>
      <c r="N40" s="58">
        <v>936174</v>
      </c>
      <c r="O40" s="58">
        <v>830844</v>
      </c>
    </row>
    <row r="41" spans="1:15" s="3" customFormat="1" ht="13.5" customHeight="1" x14ac:dyDescent="0.15">
      <c r="A41" s="93"/>
      <c r="B41" s="4" t="s">
        <v>27</v>
      </c>
      <c r="C41" s="5"/>
      <c r="D41" s="59">
        <v>71013950</v>
      </c>
      <c r="E41" s="59">
        <v>75368420</v>
      </c>
      <c r="F41" s="59">
        <v>80208670</v>
      </c>
      <c r="G41" s="59">
        <v>76842640</v>
      </c>
      <c r="H41" s="59">
        <v>78669580</v>
      </c>
      <c r="I41" s="59">
        <v>77759910</v>
      </c>
      <c r="J41" s="59">
        <v>82712830</v>
      </c>
      <c r="K41" s="59">
        <v>90508810</v>
      </c>
      <c r="L41" s="59">
        <v>82183060</v>
      </c>
      <c r="M41" s="59">
        <v>93152310</v>
      </c>
      <c r="N41" s="59">
        <v>89484390</v>
      </c>
      <c r="O41" s="59">
        <v>87779560</v>
      </c>
    </row>
    <row r="42" spans="1:15" s="3" customFormat="1" ht="13.5" customHeight="1" x14ac:dyDescent="0.15">
      <c r="A42" s="94"/>
      <c r="B42" s="18" t="s">
        <v>22</v>
      </c>
      <c r="C42" s="19"/>
      <c r="D42" s="40">
        <f>D37+D38+D41/10</f>
        <v>1835242006</v>
      </c>
      <c r="E42" s="40">
        <f t="shared" ref="E42:O42" si="14">E37+E38+E41/10</f>
        <v>1834072019</v>
      </c>
      <c r="F42" s="40">
        <f t="shared" si="14"/>
        <v>1814362231</v>
      </c>
      <c r="G42" s="40">
        <f t="shared" si="14"/>
        <v>1794275987</v>
      </c>
      <c r="H42" s="40">
        <f t="shared" si="14"/>
        <v>1898805869</v>
      </c>
      <c r="I42" s="40">
        <f t="shared" si="14"/>
        <v>1846911201</v>
      </c>
      <c r="J42" s="40">
        <f t="shared" si="14"/>
        <v>1805314024</v>
      </c>
      <c r="K42" s="40">
        <f t="shared" si="14"/>
        <v>1906033848</v>
      </c>
      <c r="L42" s="40">
        <f t="shared" si="14"/>
        <v>1859167310</v>
      </c>
      <c r="M42" s="40">
        <f t="shared" si="14"/>
        <v>1895323764</v>
      </c>
      <c r="N42" s="40">
        <f t="shared" si="14"/>
        <v>1875020559</v>
      </c>
      <c r="O42" s="40">
        <f t="shared" si="14"/>
        <v>1788279659</v>
      </c>
    </row>
    <row r="43" spans="1:15" ht="13.5" customHeight="1" x14ac:dyDescent="0.15">
      <c r="A43" s="6" t="s">
        <v>23</v>
      </c>
      <c r="B43" s="11"/>
      <c r="C43" s="11"/>
      <c r="J43" s="11"/>
      <c r="K43" s="11"/>
      <c r="M43" s="11"/>
      <c r="O43" s="11"/>
    </row>
    <row r="44" spans="1:15" ht="13.5" customHeight="1" x14ac:dyDescent="0.15">
      <c r="A44" s="65" t="s">
        <v>51</v>
      </c>
    </row>
    <row r="45" spans="1:15" x14ac:dyDescent="0.15">
      <c r="A45" s="65" t="s">
        <v>52</v>
      </c>
    </row>
  </sheetData>
  <mergeCells count="18">
    <mergeCell ref="A23:A32"/>
    <mergeCell ref="B23:B27"/>
    <mergeCell ref="B28:C28"/>
    <mergeCell ref="B29:B30"/>
    <mergeCell ref="D1:O1"/>
    <mergeCell ref="A1:C2"/>
    <mergeCell ref="A33:A42"/>
    <mergeCell ref="B33:B37"/>
    <mergeCell ref="B38:C38"/>
    <mergeCell ref="B39:B40"/>
    <mergeCell ref="B18:C18"/>
    <mergeCell ref="B19:B20"/>
    <mergeCell ref="A3:A12"/>
    <mergeCell ref="B3:B7"/>
    <mergeCell ref="B8:C8"/>
    <mergeCell ref="B9:B10"/>
    <mergeCell ref="B13:B17"/>
    <mergeCell ref="A13:A22"/>
  </mergeCells>
  <phoneticPr fontId="4"/>
  <pageMargins left="0.59055118110236227" right="0.59055118110236227" top="0.59055118110236227" bottom="0.39370078740157483" header="0.51181102362204722" footer="0.51181102362204722"/>
  <pageSetup paperSize="9"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5:G62"/>
  <sheetViews>
    <sheetView showGridLines="0" topLeftCell="A9" zoomScale="260" zoomScaleNormal="4" workbookViewId="0">
      <selection activeCell="E7" sqref="E7"/>
    </sheetView>
  </sheetViews>
  <sheetFormatPr defaultRowHeight="13.5" x14ac:dyDescent="0.15"/>
  <cols>
    <col min="6" max="6" width="2" customWidth="1"/>
    <col min="12" max="12" width="0.5" customWidth="1"/>
  </cols>
  <sheetData>
    <row r="5" spans="1:7" x14ac:dyDescent="0.15">
      <c r="D5" t="s">
        <v>38</v>
      </c>
    </row>
    <row r="7" spans="1:7" x14ac:dyDescent="0.15">
      <c r="A7" t="s">
        <v>32</v>
      </c>
      <c r="G7" t="s">
        <v>37</v>
      </c>
    </row>
    <row r="26" spans="1:7" x14ac:dyDescent="0.15">
      <c r="A26" t="s">
        <v>33</v>
      </c>
      <c r="G26" t="s">
        <v>36</v>
      </c>
    </row>
    <row r="45" spans="1:7" x14ac:dyDescent="0.15">
      <c r="A45" t="s">
        <v>34</v>
      </c>
      <c r="G45" t="s">
        <v>35</v>
      </c>
    </row>
    <row r="62" ht="6" customHeight="1" x14ac:dyDescent="0.15"/>
  </sheetData>
  <phoneticPr fontId="4"/>
  <pageMargins left="0.59055118110236227" right="0.19685039370078741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7:G62"/>
  <sheetViews>
    <sheetView showGridLines="0" topLeftCell="A3" zoomScale="180" zoomScaleNormal="180" workbookViewId="0">
      <selection activeCell="F7" sqref="F7"/>
    </sheetView>
  </sheetViews>
  <sheetFormatPr defaultRowHeight="13.5" x14ac:dyDescent="0.15"/>
  <cols>
    <col min="6" max="6" width="2" customWidth="1"/>
    <col min="12" max="12" width="0.625" customWidth="1"/>
  </cols>
  <sheetData>
    <row r="7" spans="1:7" x14ac:dyDescent="0.15">
      <c r="A7" t="s">
        <v>32</v>
      </c>
      <c r="G7" t="s">
        <v>37</v>
      </c>
    </row>
    <row r="26" spans="1:7" x14ac:dyDescent="0.15">
      <c r="A26" t="s">
        <v>33</v>
      </c>
      <c r="G26" t="s">
        <v>36</v>
      </c>
    </row>
    <row r="45" spans="1:7" x14ac:dyDescent="0.15">
      <c r="A45" t="s">
        <v>34</v>
      </c>
      <c r="G45" t="s">
        <v>35</v>
      </c>
    </row>
    <row r="62" ht="5.25" customHeight="1" x14ac:dyDescent="0.15"/>
  </sheetData>
  <phoneticPr fontId="4"/>
  <pageMargins left="0.59055118110236227" right="0.19685039370078741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7:G62"/>
  <sheetViews>
    <sheetView showGridLines="0" topLeftCell="A46" zoomScale="140" zoomScaleNormal="140" workbookViewId="0">
      <selection activeCell="M34" sqref="M34"/>
    </sheetView>
  </sheetViews>
  <sheetFormatPr defaultRowHeight="13.5" x14ac:dyDescent="0.15"/>
  <cols>
    <col min="6" max="6" width="2" customWidth="1"/>
    <col min="12" max="12" width="0.75" customWidth="1"/>
  </cols>
  <sheetData>
    <row r="7" spans="1:7" x14ac:dyDescent="0.15">
      <c r="A7" t="s">
        <v>32</v>
      </c>
      <c r="G7" t="s">
        <v>37</v>
      </c>
    </row>
    <row r="26" spans="1:7" x14ac:dyDescent="0.15">
      <c r="A26" t="s">
        <v>33</v>
      </c>
      <c r="G26" t="s">
        <v>36</v>
      </c>
    </row>
    <row r="45" spans="1:7" x14ac:dyDescent="0.15">
      <c r="A45" t="s">
        <v>34</v>
      </c>
      <c r="G45" t="s">
        <v>35</v>
      </c>
    </row>
    <row r="62" ht="3" customHeight="1" x14ac:dyDescent="0.15"/>
  </sheetData>
  <phoneticPr fontId="4"/>
  <pageMargins left="0.59055118110236227" right="0.19685039370078741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7:G62"/>
  <sheetViews>
    <sheetView showGridLines="0" topLeftCell="B31" zoomScale="150" zoomScaleNormal="150" workbookViewId="0">
      <selection activeCell="M25" sqref="M25"/>
    </sheetView>
  </sheetViews>
  <sheetFormatPr defaultRowHeight="13.5" x14ac:dyDescent="0.15"/>
  <cols>
    <col min="6" max="6" width="2" customWidth="1"/>
    <col min="12" max="12" width="0.75" customWidth="1"/>
  </cols>
  <sheetData>
    <row r="7" spans="1:7" x14ac:dyDescent="0.15">
      <c r="A7" t="s">
        <v>32</v>
      </c>
      <c r="G7" t="s">
        <v>37</v>
      </c>
    </row>
    <row r="26" spans="1:7" x14ac:dyDescent="0.15">
      <c r="A26" t="s">
        <v>33</v>
      </c>
      <c r="G26" t="s">
        <v>36</v>
      </c>
    </row>
    <row r="45" spans="1:7" x14ac:dyDescent="0.15">
      <c r="A45" t="s">
        <v>34</v>
      </c>
      <c r="G45" t="s">
        <v>35</v>
      </c>
    </row>
    <row r="62" ht="5.25" customHeight="1" x14ac:dyDescent="0.15"/>
  </sheetData>
  <phoneticPr fontId="4"/>
  <pageMargins left="0.59055118110236227" right="0.19685039370078741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確定件数</vt:lpstr>
      <vt:lpstr>確定点数</vt:lpstr>
      <vt:lpstr>グラフ(合計)</vt:lpstr>
      <vt:lpstr>グラフ(国保一般)</vt:lpstr>
      <vt:lpstr>グラフ(国保退職)</vt:lpstr>
      <vt:lpstr>グラフ(後期高齢者医療)</vt:lpstr>
      <vt:lpstr>'グラフ(後期高齢者医療)'!Print_Area</vt:lpstr>
      <vt:lpstr>'グラフ(合計)'!Print_Area</vt:lpstr>
      <vt:lpstr>'グラフ(国保一般)'!Print_Area</vt:lpstr>
      <vt:lpstr>'グラフ(国保退職)'!Print_Area</vt:lpstr>
      <vt:lpstr>確定件数!Print_Area</vt:lpstr>
      <vt:lpstr>確定点数!Print_Area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ociblocaluser</dc:creator>
  <cp:lastModifiedBy>ociblocaluser</cp:lastModifiedBy>
  <cp:lastPrinted>2020-03-31T08:33:55Z</cp:lastPrinted>
  <dcterms:created xsi:type="dcterms:W3CDTF">2004-01-05T23:35:09Z</dcterms:created>
  <dcterms:modified xsi:type="dcterms:W3CDTF">2023-05-23T04:34:22Z</dcterms:modified>
</cp:coreProperties>
</file>