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700"/>
  </bookViews>
  <sheets>
    <sheet name="確定件数" sheetId="58" r:id="rId1"/>
    <sheet name="確定点数" sheetId="59" r:id="rId2"/>
    <sheet name="グラフ(合計)" sheetId="72" r:id="rId3"/>
    <sheet name="グラフ(国保)" sheetId="61" r:id="rId4"/>
    <sheet name="グラフ(退職)" sheetId="70" r:id="rId5"/>
    <sheet name="グラフ(後期)" sheetId="73" r:id="rId6"/>
  </sheets>
  <definedNames>
    <definedName name="_xlnm.Print_Area" localSheetId="5">'グラフ(後期)'!$A$1:$L$62</definedName>
    <definedName name="_xlnm.Print_Area" localSheetId="2">'グラフ(合計)'!$A$1:$L$62</definedName>
    <definedName name="_xlnm.Print_Area" localSheetId="3">'グラフ(国保)'!$A$1:$L$62</definedName>
    <definedName name="_xlnm.Print_Area" localSheetId="4">'グラフ(退職)'!$A$1:$L$62</definedName>
    <definedName name="_xlnm.Print_Area" localSheetId="0">確定件数!$A$1:$O$43</definedName>
    <definedName name="_xlnm.Print_Area" localSheetId="1">確定点数!$A$1:$O$45</definedName>
  </definedNames>
  <calcPr calcId="152511"/>
</workbook>
</file>

<file path=xl/calcChain.xml><?xml version="1.0" encoding="utf-8"?>
<calcChain xmlns="http://schemas.openxmlformats.org/spreadsheetml/2006/main">
  <c r="F42" i="59" l="1"/>
  <c r="G42" i="59"/>
  <c r="G12" i="59"/>
  <c r="H42" i="59"/>
  <c r="I42" i="59"/>
  <c r="J42" i="59"/>
  <c r="K42" i="59"/>
  <c r="K12" i="59"/>
  <c r="L42" i="59"/>
  <c r="M42" i="59"/>
  <c r="N42" i="59"/>
  <c r="O42" i="59"/>
  <c r="O12" i="59"/>
  <c r="D42" i="59"/>
  <c r="E42" i="59"/>
  <c r="E32" i="59"/>
  <c r="D32" i="59"/>
  <c r="F32" i="59"/>
  <c r="G32" i="59"/>
  <c r="H32" i="59"/>
  <c r="I32" i="59"/>
  <c r="J32" i="59"/>
  <c r="K32" i="59"/>
  <c r="L32" i="59"/>
  <c r="M32" i="59"/>
  <c r="N32" i="59"/>
  <c r="O32" i="59"/>
  <c r="E22" i="59"/>
  <c r="F22" i="59"/>
  <c r="G22" i="59"/>
  <c r="H22" i="59"/>
  <c r="I22" i="59"/>
  <c r="I12" i="59"/>
  <c r="J22" i="59"/>
  <c r="K22" i="59"/>
  <c r="L22" i="59"/>
  <c r="M22" i="59"/>
  <c r="N22" i="59"/>
  <c r="O22" i="59"/>
  <c r="D22" i="59"/>
  <c r="D11" i="59"/>
  <c r="O11" i="59"/>
  <c r="I11" i="59"/>
  <c r="G11" i="59"/>
  <c r="M37" i="58"/>
  <c r="M42" i="58"/>
  <c r="M13" i="58"/>
  <c r="L17" i="58"/>
  <c r="L22" i="58"/>
  <c r="M17" i="58"/>
  <c r="M22" i="58"/>
  <c r="D4" i="58"/>
  <c r="E4" i="58"/>
  <c r="F4" i="58"/>
  <c r="G4" i="58"/>
  <c r="H4" i="58"/>
  <c r="I4" i="58"/>
  <c r="J4" i="58"/>
  <c r="K4" i="58"/>
  <c r="L4" i="58"/>
  <c r="M4" i="58"/>
  <c r="N4" i="58"/>
  <c r="O4" i="58"/>
  <c r="D5" i="58"/>
  <c r="E5" i="58"/>
  <c r="F5" i="58"/>
  <c r="G5" i="58"/>
  <c r="H5" i="58"/>
  <c r="I5" i="58"/>
  <c r="J5" i="58"/>
  <c r="K5" i="58"/>
  <c r="L5" i="58"/>
  <c r="M5" i="58"/>
  <c r="N5" i="58"/>
  <c r="O5" i="58"/>
  <c r="D6" i="58"/>
  <c r="E6" i="58"/>
  <c r="F6" i="58"/>
  <c r="G6" i="58"/>
  <c r="H6" i="58"/>
  <c r="I6" i="58"/>
  <c r="J6" i="58"/>
  <c r="K6" i="58"/>
  <c r="L6" i="58"/>
  <c r="M6" i="58"/>
  <c r="N6" i="58"/>
  <c r="O6" i="58"/>
  <c r="D8" i="58"/>
  <c r="E8" i="58"/>
  <c r="F8" i="58"/>
  <c r="G8" i="58"/>
  <c r="H8" i="58"/>
  <c r="I8" i="58"/>
  <c r="J8" i="58"/>
  <c r="K8" i="58"/>
  <c r="L8" i="58"/>
  <c r="M8" i="58"/>
  <c r="N8" i="58"/>
  <c r="O8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E33" i="58"/>
  <c r="E37" i="58"/>
  <c r="E42" i="58"/>
  <c r="E37" i="59"/>
  <c r="F37" i="59"/>
  <c r="G37" i="59"/>
  <c r="H37" i="59"/>
  <c r="I37" i="59"/>
  <c r="J37" i="59"/>
  <c r="K37" i="59"/>
  <c r="L37" i="59"/>
  <c r="M37" i="59"/>
  <c r="N37" i="59"/>
  <c r="O37" i="59"/>
  <c r="D37" i="59"/>
  <c r="E33" i="59"/>
  <c r="F33" i="59"/>
  <c r="G33" i="59"/>
  <c r="H33" i="59"/>
  <c r="H3" i="59"/>
  <c r="I33" i="59"/>
  <c r="J33" i="59"/>
  <c r="K33" i="59"/>
  <c r="K3" i="59"/>
  <c r="L33" i="59"/>
  <c r="M33" i="59"/>
  <c r="N33" i="59"/>
  <c r="O33" i="59"/>
  <c r="O3" i="59"/>
  <c r="D33" i="59"/>
  <c r="E27" i="59"/>
  <c r="F27" i="59"/>
  <c r="G27" i="59"/>
  <c r="H27" i="59"/>
  <c r="I27" i="59"/>
  <c r="J27" i="59"/>
  <c r="K27" i="59"/>
  <c r="L27" i="59"/>
  <c r="M27" i="59"/>
  <c r="N27" i="59"/>
  <c r="O27" i="59"/>
  <c r="D27" i="59"/>
  <c r="E23" i="59"/>
  <c r="F23" i="59"/>
  <c r="G23" i="59"/>
  <c r="H23" i="59"/>
  <c r="I23" i="59"/>
  <c r="J23" i="59"/>
  <c r="J3" i="59"/>
  <c r="K23" i="59"/>
  <c r="L23" i="59"/>
  <c r="M23" i="59"/>
  <c r="N23" i="59"/>
  <c r="O23" i="59"/>
  <c r="D23" i="59"/>
  <c r="E17" i="59"/>
  <c r="F17" i="59"/>
  <c r="G17" i="59"/>
  <c r="H17" i="59"/>
  <c r="I17" i="59"/>
  <c r="J17" i="59"/>
  <c r="K17" i="59"/>
  <c r="L17" i="59"/>
  <c r="M17" i="59"/>
  <c r="N17" i="59"/>
  <c r="O17" i="59"/>
  <c r="D17" i="59"/>
  <c r="E13" i="59"/>
  <c r="F13" i="59"/>
  <c r="G13" i="59"/>
  <c r="H13" i="59"/>
  <c r="I13" i="59"/>
  <c r="J13" i="59"/>
  <c r="K13" i="59"/>
  <c r="L13" i="59"/>
  <c r="M13" i="59"/>
  <c r="N13" i="59"/>
  <c r="O13" i="59"/>
  <c r="D13" i="59"/>
  <c r="F37" i="58"/>
  <c r="F42" i="58"/>
  <c r="G37" i="58"/>
  <c r="G42" i="58"/>
  <c r="H37" i="58"/>
  <c r="H42" i="58"/>
  <c r="I37" i="58"/>
  <c r="I42" i="58"/>
  <c r="J37" i="58"/>
  <c r="J42" i="58"/>
  <c r="K37" i="58"/>
  <c r="K42" i="58"/>
  <c r="L37" i="58"/>
  <c r="L42" i="58"/>
  <c r="N37" i="58"/>
  <c r="N42" i="58"/>
  <c r="O37" i="58"/>
  <c r="O42" i="58"/>
  <c r="D37" i="58"/>
  <c r="D42" i="58"/>
  <c r="F33" i="58"/>
  <c r="G33" i="58"/>
  <c r="H33" i="58"/>
  <c r="I33" i="58"/>
  <c r="J33" i="58"/>
  <c r="K33" i="58"/>
  <c r="L33" i="58"/>
  <c r="M33" i="58"/>
  <c r="M3" i="58"/>
  <c r="N33" i="58"/>
  <c r="O33" i="58"/>
  <c r="D33" i="58"/>
  <c r="E27" i="58"/>
  <c r="F27" i="58"/>
  <c r="F32" i="58"/>
  <c r="G27" i="58"/>
  <c r="G32" i="58"/>
  <c r="H27" i="58"/>
  <c r="H32" i="58"/>
  <c r="I27" i="58"/>
  <c r="I32" i="58"/>
  <c r="J27" i="58"/>
  <c r="J32" i="58"/>
  <c r="K27" i="58"/>
  <c r="K32" i="58"/>
  <c r="L27" i="58"/>
  <c r="L32" i="58"/>
  <c r="M27" i="58"/>
  <c r="M32" i="58"/>
  <c r="N27" i="58"/>
  <c r="O27" i="58"/>
  <c r="D27" i="58"/>
  <c r="D32" i="58"/>
  <c r="E23" i="58"/>
  <c r="F23" i="58"/>
  <c r="G23" i="58"/>
  <c r="H23" i="58"/>
  <c r="I23" i="58"/>
  <c r="J23" i="58"/>
  <c r="K23" i="58"/>
  <c r="L23" i="58"/>
  <c r="M23" i="58"/>
  <c r="N23" i="58"/>
  <c r="O23" i="58"/>
  <c r="O3" i="58"/>
  <c r="D23" i="58"/>
  <c r="E17" i="58"/>
  <c r="F17" i="58"/>
  <c r="G17" i="58"/>
  <c r="H17" i="58"/>
  <c r="H22" i="58"/>
  <c r="I17" i="58"/>
  <c r="I22" i="58"/>
  <c r="J17" i="58"/>
  <c r="J22" i="58"/>
  <c r="K17" i="58"/>
  <c r="K7" i="58"/>
  <c r="N17" i="58"/>
  <c r="N22" i="58"/>
  <c r="O17" i="58"/>
  <c r="D17" i="58"/>
  <c r="E13" i="58"/>
  <c r="F13" i="58"/>
  <c r="G13" i="58"/>
  <c r="G3" i="58"/>
  <c r="H13" i="58"/>
  <c r="I13" i="58"/>
  <c r="J13" i="58"/>
  <c r="K13" i="58"/>
  <c r="L13" i="58"/>
  <c r="N13" i="58"/>
  <c r="O13" i="58"/>
  <c r="D13" i="58"/>
  <c r="G5" i="59"/>
  <c r="O4" i="59"/>
  <c r="O5" i="59"/>
  <c r="O6" i="59"/>
  <c r="O8" i="59"/>
  <c r="O9" i="59"/>
  <c r="O10" i="59"/>
  <c r="N4" i="59"/>
  <c r="N5" i="59"/>
  <c r="N6" i="59"/>
  <c r="N8" i="59"/>
  <c r="N9" i="59"/>
  <c r="N10" i="59"/>
  <c r="M4" i="59"/>
  <c r="M5" i="59"/>
  <c r="M6" i="59"/>
  <c r="M8" i="59"/>
  <c r="M9" i="59"/>
  <c r="M10" i="59"/>
  <c r="M11" i="59"/>
  <c r="L4" i="59"/>
  <c r="L5" i="59"/>
  <c r="L6" i="59"/>
  <c r="L8" i="59"/>
  <c r="L9" i="59"/>
  <c r="L10" i="59"/>
  <c r="L11" i="59"/>
  <c r="K4" i="59"/>
  <c r="K5" i="59"/>
  <c r="K6" i="59"/>
  <c r="K8" i="59"/>
  <c r="K9" i="59"/>
  <c r="K10" i="59"/>
  <c r="J4" i="59"/>
  <c r="J5" i="59"/>
  <c r="J6" i="59"/>
  <c r="J8" i="59"/>
  <c r="J9" i="59"/>
  <c r="J10" i="59"/>
  <c r="I4" i="59"/>
  <c r="I5" i="59"/>
  <c r="I6" i="59"/>
  <c r="I8" i="59"/>
  <c r="I9" i="59"/>
  <c r="I10" i="59"/>
  <c r="H4" i="59"/>
  <c r="H5" i="59"/>
  <c r="H6" i="59"/>
  <c r="H8" i="59"/>
  <c r="H9" i="59"/>
  <c r="H10" i="59"/>
  <c r="H11" i="59"/>
  <c r="G4" i="59"/>
  <c r="G6" i="59"/>
  <c r="G8" i="59"/>
  <c r="G9" i="59"/>
  <c r="G10" i="59"/>
  <c r="E10" i="59"/>
  <c r="E9" i="59"/>
  <c r="E8" i="59"/>
  <c r="E6" i="59"/>
  <c r="E5" i="59"/>
  <c r="E4" i="59"/>
  <c r="D10" i="59"/>
  <c r="D9" i="59"/>
  <c r="D8" i="59"/>
  <c r="D6" i="59"/>
  <c r="D5" i="59"/>
  <c r="D4" i="59"/>
  <c r="F4" i="59"/>
  <c r="F5" i="59"/>
  <c r="F6" i="59"/>
  <c r="F8" i="59"/>
  <c r="F9" i="59"/>
  <c r="F10" i="59"/>
  <c r="O32" i="58"/>
  <c r="E22" i="58"/>
  <c r="I3" i="58"/>
  <c r="H7" i="58"/>
  <c r="H3" i="58"/>
  <c r="L7" i="58"/>
  <c r="E32" i="58"/>
  <c r="E7" i="59"/>
  <c r="E3" i="59"/>
  <c r="E3" i="58"/>
  <c r="E12" i="58"/>
  <c r="E7" i="58"/>
  <c r="D7" i="59"/>
  <c r="D3" i="59"/>
  <c r="D3" i="58"/>
  <c r="D7" i="58"/>
  <c r="D22" i="58"/>
  <c r="D12" i="58"/>
  <c r="F7" i="59"/>
  <c r="F3" i="59"/>
  <c r="F3" i="58"/>
  <c r="F7" i="58"/>
  <c r="F22" i="58"/>
  <c r="F12" i="58"/>
  <c r="G7" i="59"/>
  <c r="G3" i="59"/>
  <c r="G7" i="58"/>
  <c r="G22" i="58"/>
  <c r="G12" i="58"/>
  <c r="H7" i="59"/>
  <c r="H12" i="58"/>
  <c r="I3" i="59"/>
  <c r="I7" i="59"/>
  <c r="I7" i="58"/>
  <c r="I12" i="58"/>
  <c r="J7" i="59"/>
  <c r="J12" i="58"/>
  <c r="J3" i="58"/>
  <c r="J7" i="58"/>
  <c r="K7" i="59"/>
  <c r="K3" i="58"/>
  <c r="K22" i="58"/>
  <c r="K12" i="58"/>
  <c r="L3" i="59"/>
  <c r="L7" i="59"/>
  <c r="L3" i="58"/>
  <c r="L12" i="58"/>
  <c r="M3" i="59"/>
  <c r="M7" i="59"/>
  <c r="M12" i="58"/>
  <c r="M7" i="58"/>
  <c r="N7" i="59"/>
  <c r="N3" i="59"/>
  <c r="N7" i="58"/>
  <c r="N3" i="58"/>
  <c r="N32" i="58"/>
  <c r="N12" i="58"/>
  <c r="O7" i="59"/>
  <c r="O7" i="58"/>
  <c r="O22" i="58"/>
  <c r="O12" i="58"/>
  <c r="N11" i="59"/>
  <c r="H12" i="59"/>
  <c r="F11" i="59"/>
  <c r="K11" i="59"/>
  <c r="J11" i="59"/>
  <c r="E11" i="59"/>
  <c r="N12" i="59"/>
  <c r="J12" i="59"/>
  <c r="E12" i="59"/>
  <c r="L12" i="59"/>
  <c r="F12" i="59"/>
  <c r="M12" i="59"/>
  <c r="D12" i="59"/>
</calcChain>
</file>

<file path=xl/sharedStrings.xml><?xml version="1.0" encoding="utf-8"?>
<sst xmlns="http://schemas.openxmlformats.org/spreadsheetml/2006/main" count="257" uniqueCount="52">
  <si>
    <t>一般被保険者分</t>
    <rPh sb="0" eb="2">
      <t>イッパン</t>
    </rPh>
    <rPh sb="2" eb="6">
      <t>ヒホケンシャ</t>
    </rPh>
    <rPh sb="6" eb="7">
      <t>ブン</t>
    </rPh>
    <phoneticPr fontId="2"/>
  </si>
  <si>
    <t>診療費</t>
    <rPh sb="0" eb="3">
      <t>シンリョウヒ</t>
    </rPh>
    <phoneticPr fontId="2"/>
  </si>
  <si>
    <t>計</t>
  </si>
  <si>
    <t>医科診療</t>
    <rPh sb="0" eb="2">
      <t>イカ</t>
    </rPh>
    <phoneticPr fontId="4"/>
  </si>
  <si>
    <t>4月</t>
  </si>
  <si>
    <t xml:space="preserve">退職被保険者等 </t>
    <rPh sb="0" eb="2">
      <t>タイショク</t>
    </rPh>
    <rPh sb="2" eb="7">
      <t>ヒホケンシャナド</t>
    </rPh>
    <phoneticPr fontId="2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</si>
  <si>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</si>
  <si>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</si>
  <si>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</si>
  <si>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</si>
  <si>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</si>
  <si>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</si>
  <si>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</si>
  <si>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</si>
  <si>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</si>
  <si>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確定件数</t>
    <rPh sb="0" eb="2">
      <t>カクテイ</t>
    </rPh>
    <rPh sb="2" eb="4">
      <t>ケンスウ</t>
    </rPh>
    <phoneticPr fontId="4"/>
  </si>
  <si>
    <t>確定点数</t>
    <rPh sb="0" eb="2">
      <t>カクテイ</t>
    </rPh>
    <rPh sb="2" eb="4">
      <t>テンスウ</t>
    </rPh>
    <phoneticPr fontId="4"/>
  </si>
  <si>
    <t>医科入院</t>
    <rPh sb="0" eb="2">
      <t>イカ</t>
    </rPh>
    <rPh sb="2" eb="3">
      <t>イリ</t>
    </rPh>
    <rPh sb="3" eb="4">
      <t>イン</t>
    </rPh>
    <phoneticPr fontId="2"/>
  </si>
  <si>
    <t>医科入院外</t>
    <rPh sb="2" eb="4">
      <t>ニュウイン</t>
    </rPh>
    <rPh sb="4" eb="5">
      <t>ガイ</t>
    </rPh>
    <phoneticPr fontId="2"/>
  </si>
  <si>
    <t>医科入院</t>
    <rPh sb="2" eb="3">
      <t>イリ</t>
    </rPh>
    <rPh sb="3" eb="4">
      <t>イン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</si>
  <si>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</si>
  <si>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</si>
  <si>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合      計</t>
    <rPh sb="0" eb="1">
      <t>ゴウ</t>
    </rPh>
    <phoneticPr fontId="2"/>
  </si>
  <si>
    <t>国民健康保険団体連合会事業状況報告書より</t>
    <rPh sb="0" eb="2">
      <t>コクミン</t>
    </rPh>
    <rPh sb="2" eb="4">
      <t>ケンコウ</t>
    </rPh>
    <rPh sb="4" eb="6">
      <t>ホケン</t>
    </rPh>
    <rPh sb="6" eb="8">
      <t>ダンタイ</t>
    </rPh>
    <rPh sb="8" eb="10">
      <t>レンゴウ</t>
    </rPh>
    <rPh sb="10" eb="11">
      <t>カイ</t>
    </rPh>
    <rPh sb="11" eb="13">
      <t>ジギョウ</t>
    </rPh>
    <rPh sb="13" eb="15">
      <t>ジョウキョウ</t>
    </rPh>
    <rPh sb="15" eb="18">
      <t>ホウコクショ</t>
    </rPh>
    <phoneticPr fontId="4"/>
  </si>
  <si>
    <t>歯科診療</t>
    <phoneticPr fontId="4"/>
  </si>
  <si>
    <t>薬剤の支給</t>
    <phoneticPr fontId="4"/>
  </si>
  <si>
    <t>一般診療</t>
    <phoneticPr fontId="4"/>
  </si>
  <si>
    <t>訪問看護療養費</t>
    <phoneticPr fontId="2"/>
  </si>
  <si>
    <t>後期高齢者</t>
    <phoneticPr fontId="4"/>
  </si>
  <si>
    <t>歯科診療</t>
    <phoneticPr fontId="4"/>
  </si>
  <si>
    <t>訪問看護療養費</t>
    <phoneticPr fontId="2"/>
  </si>
  <si>
    <t>食事</t>
    <phoneticPr fontId="4"/>
  </si>
  <si>
    <t>件数（診療費）</t>
    <rPh sb="0" eb="2">
      <t>ケンスウ</t>
    </rPh>
    <phoneticPr fontId="4"/>
  </si>
  <si>
    <t>件数（薬剤の支給）</t>
    <rPh sb="0" eb="2">
      <t>ケンスウ</t>
    </rPh>
    <phoneticPr fontId="4"/>
  </si>
  <si>
    <t>件数（訪問看護療養費）</t>
    <rPh sb="0" eb="2">
      <t>ケンスウ</t>
    </rPh>
    <phoneticPr fontId="4"/>
  </si>
  <si>
    <t>費用額（訪問看護療養費）</t>
    <rPh sb="0" eb="2">
      <t>ヒヨウ</t>
    </rPh>
    <rPh sb="2" eb="3">
      <t>ガク</t>
    </rPh>
    <phoneticPr fontId="4"/>
  </si>
  <si>
    <t>点数（薬剤の支給）</t>
    <rPh sb="0" eb="2">
      <t>テンスウ</t>
    </rPh>
    <phoneticPr fontId="4"/>
  </si>
  <si>
    <t>点数（診療費）</t>
    <rPh sb="0" eb="2">
      <t>テンスウ</t>
    </rPh>
    <phoneticPr fontId="4"/>
  </si>
  <si>
    <t>　</t>
    <phoneticPr fontId="4"/>
  </si>
  <si>
    <t>10月</t>
    <phoneticPr fontId="4"/>
  </si>
  <si>
    <t>歯科診療</t>
    <phoneticPr fontId="4"/>
  </si>
  <si>
    <t>薬剤の支給</t>
    <phoneticPr fontId="4"/>
  </si>
  <si>
    <t>食事</t>
    <phoneticPr fontId="4"/>
  </si>
  <si>
    <t>一般診療</t>
    <phoneticPr fontId="4"/>
  </si>
  <si>
    <t>歯科診療</t>
    <phoneticPr fontId="4"/>
  </si>
  <si>
    <t>訪問看護療養費</t>
    <phoneticPr fontId="2"/>
  </si>
  <si>
    <t>後期高齢者</t>
    <phoneticPr fontId="4"/>
  </si>
  <si>
    <t>審査月</t>
    <rPh sb="0" eb="2">
      <t>シンサ</t>
    </rPh>
    <rPh sb="2" eb="3">
      <t>ツキ</t>
    </rPh>
    <phoneticPr fontId="4"/>
  </si>
  <si>
    <t>3月</t>
  </si>
  <si>
    <t>-</t>
    <phoneticPr fontId="4"/>
  </si>
  <si>
    <t>※医科、歯科、薬剤の支給は点数表示。食事、訪問看護療養費は円表示。</t>
    <rPh sb="1" eb="3">
      <t>イカ</t>
    </rPh>
    <rPh sb="4" eb="6">
      <t>シカ</t>
    </rPh>
    <rPh sb="7" eb="9">
      <t>ヤクザイ</t>
    </rPh>
    <rPh sb="10" eb="12">
      <t>シキュウ</t>
    </rPh>
    <rPh sb="13" eb="15">
      <t>テンスウ</t>
    </rPh>
    <rPh sb="15" eb="17">
      <t>ヒョウジ</t>
    </rPh>
    <rPh sb="18" eb="20">
      <t>ショクジ</t>
    </rPh>
    <rPh sb="21" eb="28">
      <t>ホウモンカンゴリョウヨウヒ</t>
    </rPh>
    <rPh sb="29" eb="30">
      <t>エン</t>
    </rPh>
    <rPh sb="30" eb="32">
      <t>ヒョウジ</t>
    </rPh>
    <phoneticPr fontId="4"/>
  </si>
  <si>
    <t>※合計は点数として記載（医科、歯科、薬剤の支給の合計に、訪問看護療養費を10で割り戻した値を合算した数値）</t>
    <rPh sb="1" eb="3">
      <t>ゴウケイ</t>
    </rPh>
    <rPh sb="4" eb="6">
      <t>テンスウ</t>
    </rPh>
    <rPh sb="9" eb="11">
      <t>キサイ</t>
    </rPh>
    <rPh sb="12" eb="14">
      <t>イカ</t>
    </rPh>
    <rPh sb="15" eb="17">
      <t>シカ</t>
    </rPh>
    <rPh sb="18" eb="20">
      <t>ヤクザイ</t>
    </rPh>
    <rPh sb="21" eb="23">
      <t>シキュウ</t>
    </rPh>
    <rPh sb="24" eb="26">
      <t>ゴウケイ</t>
    </rPh>
    <rPh sb="28" eb="35">
      <t>ホウモンカンゴリョウヨウヒ</t>
    </rPh>
    <rPh sb="39" eb="40">
      <t>ワ</t>
    </rPh>
    <rPh sb="41" eb="42">
      <t>モド</t>
    </rPh>
    <rPh sb="44" eb="45">
      <t>アタイ</t>
    </rPh>
    <rPh sb="46" eb="48">
      <t>ガッサン</t>
    </rPh>
    <rPh sb="50" eb="51">
      <t>スウ</t>
    </rPh>
    <rPh sb="51" eb="5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</si>
</sst>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2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2" fillId="0" borderId="0" xfId="0" applyFont="1" applyFill="1"/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38" fontId="2" fillId="0" borderId="0" xfId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NumberFormat="1" applyFont="1" applyFill="1" applyBorder="1" applyProtection="1"/>
    <xf numFmtId="38" fontId="3" fillId="0" borderId="14" xfId="1" applyNumberFormat="1" applyFont="1" applyFill="1" applyBorder="1" applyProtection="1"/>
    <xf numFmtId="38" fontId="3" fillId="0" borderId="15" xfId="1" applyNumberFormat="1" applyFont="1" applyFill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Protection="1"/>
    <xf numFmtId="38" fontId="3" fillId="0" borderId="15" xfId="1" applyNumberFormat="1" applyFont="1" applyFill="1" applyBorder="1" applyAlignment="1" applyProtection="1"/>
    <xf numFmtId="38" fontId="3" fillId="0" borderId="5" xfId="1" applyNumberFormat="1" applyFont="1" applyFill="1" applyBorder="1" applyAlignment="1" applyProtection="1"/>
    <xf numFmtId="38" fontId="3" fillId="0" borderId="14" xfId="1" applyNumberFormat="1" applyFont="1" applyFill="1" applyBorder="1" applyAlignment="1" applyProtection="1"/>
    <xf numFmtId="38" fontId="3" fillId="0" borderId="1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shrinkToFit="1"/>
    </xf>
    <xf numFmtId="38" fontId="3" fillId="0" borderId="14" xfId="1" applyNumberFormat="1" applyFont="1" applyFill="1" applyBorder="1" applyAlignment="1" applyProtection="1">
      <alignment shrinkToFit="1"/>
    </xf>
    <xf numFmtId="38" fontId="3" fillId="0" borderId="16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horizontal="right" shrinkToFit="1"/>
      <protection locked="0"/>
    </xf>
    <xf numFmtId="38" fontId="3" fillId="0" borderId="5" xfId="1" applyNumberFormat="1" applyFont="1" applyFill="1" applyBorder="1" applyAlignment="1" applyProtection="1">
      <alignment shrinkToFit="1"/>
    </xf>
    <xf numFmtId="38" fontId="3" fillId="2" borderId="13" xfId="1" applyNumberFormat="1" applyFont="1" applyFill="1" applyBorder="1" applyProtection="1">
      <protection locked="0"/>
    </xf>
    <xf numFmtId="38" fontId="3" fillId="3" borderId="13" xfId="1" applyNumberFormat="1" applyFont="1" applyFill="1" applyBorder="1" applyProtection="1">
      <protection locked="0"/>
    </xf>
    <xf numFmtId="38" fontId="3" fillId="4" borderId="13" xfId="1" applyNumberFormat="1" applyFont="1" applyFill="1" applyBorder="1" applyProtection="1">
      <protection locked="0"/>
    </xf>
    <xf numFmtId="38" fontId="3" fillId="3" borderId="15" xfId="1" applyNumberFormat="1" applyFont="1" applyFill="1" applyBorder="1" applyProtection="1">
      <protection locked="0"/>
    </xf>
    <xf numFmtId="38" fontId="3" fillId="3" borderId="14" xfId="1" applyNumberFormat="1" applyFont="1" applyFill="1" applyBorder="1" applyProtection="1">
      <protection locked="0"/>
    </xf>
    <xf numFmtId="38" fontId="3" fillId="4" borderId="15" xfId="1" applyNumberFormat="1" applyFont="1" applyFill="1" applyBorder="1" applyProtection="1">
      <protection locked="0"/>
    </xf>
    <xf numFmtId="38" fontId="3" fillId="4" borderId="14" xfId="1" applyNumberFormat="1" applyFont="1" applyFill="1" applyBorder="1" applyProtection="1">
      <protection locked="0"/>
    </xf>
    <xf numFmtId="38" fontId="3" fillId="2" borderId="15" xfId="1" applyNumberFormat="1" applyFont="1" applyFill="1" applyBorder="1" applyProtection="1">
      <protection locked="0"/>
    </xf>
    <xf numFmtId="38" fontId="3" fillId="2" borderId="14" xfId="1" applyNumberFormat="1" applyFont="1" applyFill="1" applyBorder="1" applyProtection="1">
      <protection locked="0"/>
    </xf>
    <xf numFmtId="38" fontId="3" fillId="3" borderId="13" xfId="0" applyNumberFormat="1" applyFont="1" applyFill="1" applyBorder="1" applyAlignment="1" applyProtection="1">
      <alignment shrinkToFit="1"/>
      <protection locked="0"/>
    </xf>
    <xf numFmtId="38" fontId="3" fillId="3" borderId="13" xfId="1" applyNumberFormat="1" applyFont="1" applyFill="1" applyBorder="1" applyAlignment="1" applyProtection="1">
      <alignment shrinkToFit="1"/>
      <protection locked="0"/>
    </xf>
    <xf numFmtId="38" fontId="3" fillId="3" borderId="14" xfId="1" applyNumberFormat="1" applyFont="1" applyFill="1" applyBorder="1" applyAlignment="1" applyProtection="1">
      <alignment shrinkToFit="1"/>
      <protection locked="0"/>
    </xf>
    <xf numFmtId="38" fontId="3" fillId="3" borderId="15" xfId="1" applyNumberFormat="1" applyFont="1" applyFill="1" applyBorder="1" applyAlignment="1" applyProtection="1">
      <alignment shrinkToFit="1"/>
      <protection locked="0"/>
    </xf>
    <xf numFmtId="38" fontId="3" fillId="4" borderId="13" xfId="0" applyNumberFormat="1" applyFont="1" applyFill="1" applyBorder="1" applyAlignment="1" applyProtection="1">
      <alignment shrinkToFit="1"/>
      <protection locked="0"/>
    </xf>
    <xf numFmtId="38" fontId="3" fillId="4" borderId="14" xfId="0" applyNumberFormat="1" applyFont="1" applyFill="1" applyBorder="1" applyAlignment="1" applyProtection="1">
      <alignment shrinkToFit="1"/>
      <protection locked="0"/>
    </xf>
    <xf numFmtId="38" fontId="3" fillId="4" borderId="15" xfId="0" applyNumberFormat="1" applyFont="1" applyFill="1" applyBorder="1" applyAlignment="1" applyProtection="1">
      <alignment shrinkToFit="1"/>
      <protection locked="0"/>
    </xf>
    <xf numFmtId="38" fontId="3" fillId="2" borderId="13" xfId="0" applyNumberFormat="1" applyFont="1" applyFill="1" applyBorder="1" applyAlignment="1" applyProtection="1">
      <alignment shrinkToFit="1"/>
      <protection locked="0"/>
    </xf>
    <xf numFmtId="38" fontId="3" fillId="2" borderId="13" xfId="1" applyNumberFormat="1" applyFont="1" applyFill="1" applyBorder="1" applyAlignment="1" applyProtection="1">
      <alignment shrinkToFit="1"/>
      <protection locked="0"/>
    </xf>
    <xf numFmtId="38" fontId="3" fillId="2" borderId="14" xfId="1" applyNumberFormat="1" applyFont="1" applyFill="1" applyBorder="1" applyAlignment="1" applyProtection="1">
      <alignment shrinkToFit="1"/>
      <protection locked="0"/>
    </xf>
    <xf numFmtId="38" fontId="3" fillId="2" borderId="15" xfId="1" applyNumberFormat="1" applyFont="1" applyFill="1" applyBorder="1" applyAlignment="1" applyProtection="1">
      <alignment shrinkToFit="1"/>
      <protection locked="0"/>
    </xf>
    <xf numFmtId="38" fontId="2" fillId="0" borderId="0" xfId="0" applyNumberFormat="1" applyFont="1" applyFill="1"/>
    <xf numFmtId="38" fontId="3" fillId="0" borderId="0" xfId="0" applyNumberFormat="1" applyFont="1"/>
    <xf numFmtId="0" fontId="5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textRotation="255"/>
    </xf>
    <xf numFmtId="0" fontId="2" fillId="0" borderId="19" xfId="0" applyFont="1" applyFill="1" applyBorder="1"/>
    <xf numFmtId="0" fontId="2" fillId="0" borderId="2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令和2年度審査支払確定状況確定件数（診療費）</a:t>
            </a:r>
          </a:p>
        </c:rich>
      </c:tx>
      <c:layout>
        <c:manualLayout>
          <c:xMode val="edge"/>
          <c:yMode val="edge"/>
          <c:x val="0.2326872714317912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390821652665"/>
          <c:y val="0.15734292597063138"/>
          <c:w val="0.82271579422907593"/>
          <c:h val="0.7167844405328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6054898152242019E-3"/>
                  <c:y val="-5.381297864326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04864441817251E-3"/>
                  <c:y val="2.3193961257834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1455152236996E-3"/>
                  <c:y val="-1.842791856803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46037761168388E-3"/>
                  <c:y val="-3.620707217895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280248122461922E-3"/>
                  <c:y val="2.7045810921708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69236784882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3527235793763848E-4"/>
                  <c:y val="2.318477214428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973101310481056E-4"/>
                  <c:y val="2.7647833570974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確定件数!$D$5:$O$5</c:f>
              <c:numCache>
                <c:formatCode>#,##0_);[Red]\(#,##0\)</c:formatCode>
                <c:ptCount val="12"/>
                <c:pt idx="0">
                  <c:v>670106</c:v>
                </c:pt>
                <c:pt idx="1">
                  <c:v>627883</c:v>
                </c:pt>
                <c:pt idx="2">
                  <c:v>586091</c:v>
                </c:pt>
                <c:pt idx="3">
                  <c:v>655178</c:v>
                </c:pt>
                <c:pt idx="4">
                  <c:v>662234</c:v>
                </c:pt>
                <c:pt idx="5">
                  <c:v>638792</c:v>
                </c:pt>
                <c:pt idx="6">
                  <c:v>652106</c:v>
                </c:pt>
                <c:pt idx="7">
                  <c:v>685089</c:v>
                </c:pt>
                <c:pt idx="8">
                  <c:v>646213</c:v>
                </c:pt>
                <c:pt idx="9">
                  <c:v>673124</c:v>
                </c:pt>
                <c:pt idx="10">
                  <c:v>618267</c:v>
                </c:pt>
                <c:pt idx="11">
                  <c:v>623609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9.3766505166626261E-3"/>
                  <c:y val="2.5301037962595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77770541289635E-3"/>
                  <c:y val="1.4215420709293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271998642410368E-3"/>
                  <c:y val="-2.8255480585690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確定件数!$D$4:$O$4</c:f>
              <c:numCache>
                <c:formatCode>#,##0_);[Red]\(#,##0\)</c:formatCode>
                <c:ptCount val="12"/>
                <c:pt idx="0">
                  <c:v>24303</c:v>
                </c:pt>
                <c:pt idx="1">
                  <c:v>22584</c:v>
                </c:pt>
                <c:pt idx="2">
                  <c:v>21390</c:v>
                </c:pt>
                <c:pt idx="3">
                  <c:v>22872</c:v>
                </c:pt>
                <c:pt idx="4">
                  <c:v>23757</c:v>
                </c:pt>
                <c:pt idx="5">
                  <c:v>24119</c:v>
                </c:pt>
                <c:pt idx="6">
                  <c:v>24552</c:v>
                </c:pt>
                <c:pt idx="7">
                  <c:v>24610</c:v>
                </c:pt>
                <c:pt idx="8">
                  <c:v>23857</c:v>
                </c:pt>
                <c:pt idx="9">
                  <c:v>23562</c:v>
                </c:pt>
                <c:pt idx="10">
                  <c:v>22710</c:v>
                </c:pt>
                <c:pt idx="11">
                  <c:v>22195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3755766644803449E-3"/>
                  <c:y val="-9.9958079681025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確定件数!$D$6:$O$6</c:f>
              <c:numCache>
                <c:formatCode>#,##0_);[Red]\(#,##0\)</c:formatCode>
                <c:ptCount val="12"/>
                <c:pt idx="0">
                  <c:v>117773</c:v>
                </c:pt>
                <c:pt idx="1">
                  <c:v>100020</c:v>
                </c:pt>
                <c:pt idx="2">
                  <c:v>90947</c:v>
                </c:pt>
                <c:pt idx="3">
                  <c:v>110018</c:v>
                </c:pt>
                <c:pt idx="4">
                  <c:v>112059</c:v>
                </c:pt>
                <c:pt idx="5">
                  <c:v>106747</c:v>
                </c:pt>
                <c:pt idx="6">
                  <c:v>112878</c:v>
                </c:pt>
                <c:pt idx="7">
                  <c:v>119963</c:v>
                </c:pt>
                <c:pt idx="8">
                  <c:v>117703</c:v>
                </c:pt>
                <c:pt idx="9">
                  <c:v>120986</c:v>
                </c:pt>
                <c:pt idx="10">
                  <c:v>108418</c:v>
                </c:pt>
                <c:pt idx="11">
                  <c:v>111145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5288"/>
        <c:axId val="674852544"/>
      </c:barChart>
      <c:catAx>
        <c:axId val="674855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138562319599245"/>
              <c:y val="0.9477829781766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2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(件)</a:t>
                </a:r>
              </a:p>
            </c:rich>
          </c:tx>
          <c:layout>
            <c:manualLayout>
              <c:xMode val="edge"/>
              <c:yMode val="edge"/>
              <c:x val="4.7091412742382273E-2"/>
              <c:y val="8.0419580419580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5288"/>
        <c:crosses val="autoZero"/>
        <c:crossBetween val="between"/>
        <c:majorUnit val="10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63163711184301"/>
          <c:y val="0.16083952792614209"/>
          <c:w val="0.92243883641968571"/>
          <c:h val="0.2097905768771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757660167131"/>
          <c:y val="0.14285714285714285"/>
          <c:w val="0.79944289693593318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904692971874511E-3"/>
                  <c:y val="-3.2200974878140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371533641860453E-3"/>
                  <c:y val="1.7204474014244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37313121190565E-3"/>
                  <c:y val="-1.40079375891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15521388516986E-3"/>
                  <c:y val="1.8632623417699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79437632970038E-3"/>
                  <c:y val="4.437061891904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6278302955692E-3"/>
                  <c:y val="-1.2539257224704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123425379626848E-3"/>
                  <c:y val="1.2519061796036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300572456298565E-3"/>
                  <c:y val="6.05535407286250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101347316743749E-3"/>
                  <c:y val="-5.7376962827743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231329370736711E-3"/>
                  <c:y val="2.23830375983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11878285409393E-2"/>
                  <c:y val="-6.1355862691288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8792709665498E-4"/>
                  <c:y val="3.569335839940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確定点数!$D$15:$O$15</c:f>
              <c:numCache>
                <c:formatCode>#,##0_);[Red]\(#,##0\)</c:formatCode>
                <c:ptCount val="12"/>
                <c:pt idx="0">
                  <c:v>542148342</c:v>
                </c:pt>
                <c:pt idx="1">
                  <c:v>512255124</c:v>
                </c:pt>
                <c:pt idx="2">
                  <c:v>457646314</c:v>
                </c:pt>
                <c:pt idx="3">
                  <c:v>526045748</c:v>
                </c:pt>
                <c:pt idx="4">
                  <c:v>535392283</c:v>
                </c:pt>
                <c:pt idx="5">
                  <c:v>498767466</c:v>
                </c:pt>
                <c:pt idx="6">
                  <c:v>518257016</c:v>
                </c:pt>
                <c:pt idx="7">
                  <c:v>554113831</c:v>
                </c:pt>
                <c:pt idx="8">
                  <c:v>505061691</c:v>
                </c:pt>
                <c:pt idx="9">
                  <c:v>539660772</c:v>
                </c:pt>
                <c:pt idx="10">
                  <c:v>502651213</c:v>
                </c:pt>
                <c:pt idx="11">
                  <c:v>491278814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008919497876308E-3"/>
                  <c:y val="1.602906669319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86066574547461E-3"/>
                  <c:y val="1.374796937580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22459588094661E-4"/>
                  <c:y val="-2.222685578936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974901117861523E-3"/>
                  <c:y val="1.593662966807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335841028182E-3"/>
                  <c:y val="4.6739100954216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4341967699218E-3"/>
                  <c:y val="1.5228163692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793111515656887E-3"/>
                  <c:y val="2.0080501535561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04798982299791E-4"/>
                  <c:y val="7.818027698000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64444103260955E-3"/>
                  <c:y val="3.3183135567221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223009380095158E-3"/>
                  <c:y val="-2.886273906726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確定点数!$D$14:$O$14</c:f>
              <c:numCache>
                <c:formatCode>#,##0_);[Red]\(#,##0\)</c:formatCode>
                <c:ptCount val="12"/>
                <c:pt idx="0">
                  <c:v>527506614</c:v>
                </c:pt>
                <c:pt idx="1">
                  <c:v>493573686</c:v>
                </c:pt>
                <c:pt idx="2">
                  <c:v>473086521</c:v>
                </c:pt>
                <c:pt idx="3">
                  <c:v>515514354</c:v>
                </c:pt>
                <c:pt idx="4">
                  <c:v>505340605</c:v>
                </c:pt>
                <c:pt idx="5">
                  <c:v>505666865</c:v>
                </c:pt>
                <c:pt idx="6">
                  <c:v>494272542</c:v>
                </c:pt>
                <c:pt idx="7">
                  <c:v>527583364</c:v>
                </c:pt>
                <c:pt idx="8">
                  <c:v>524017674</c:v>
                </c:pt>
                <c:pt idx="9">
                  <c:v>519151064</c:v>
                </c:pt>
                <c:pt idx="10">
                  <c:v>505041458</c:v>
                </c:pt>
                <c:pt idx="11">
                  <c:v>468224301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823452430563316E-3"/>
                  <c:y val="1.326723863135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430497371672546E-3"/>
                  <c:y val="1.548184171258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752491245000955E-3"/>
                  <c:y val="1.273366629749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89434050548257E-3"/>
                  <c:y val="7.0849959913886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393554566124606E-3"/>
                  <c:y val="1.2563555222282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712624013920264E-3"/>
                  <c:y val="-6.075338143707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794646839061548E-4"/>
                  <c:y val="-5.3298215771809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14585572346637E-4"/>
                  <c:y val="-7.4573605128627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776025559478501E-3"/>
                  <c:y val="-3.77249403090591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確定点数!$D$16:$O$16</c:f>
              <c:numCache>
                <c:formatCode>#,##0_);[Red]\(#,##0\)</c:formatCode>
                <c:ptCount val="12"/>
                <c:pt idx="0">
                  <c:v>90292098</c:v>
                </c:pt>
                <c:pt idx="1">
                  <c:v>81756415</c:v>
                </c:pt>
                <c:pt idx="2">
                  <c:v>70184907</c:v>
                </c:pt>
                <c:pt idx="3">
                  <c:v>90652475</c:v>
                </c:pt>
                <c:pt idx="4">
                  <c:v>90467107</c:v>
                </c:pt>
                <c:pt idx="5">
                  <c:v>81386599</c:v>
                </c:pt>
                <c:pt idx="6">
                  <c:v>88645806</c:v>
                </c:pt>
                <c:pt idx="7">
                  <c:v>95390058</c:v>
                </c:pt>
                <c:pt idx="8">
                  <c:v>89505030</c:v>
                </c:pt>
                <c:pt idx="9">
                  <c:v>92104706</c:v>
                </c:pt>
                <c:pt idx="10">
                  <c:v>78849206</c:v>
                </c:pt>
                <c:pt idx="11">
                  <c:v>83748646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63128"/>
        <c:axId val="674850976"/>
      </c:barChart>
      <c:catAx>
        <c:axId val="674863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09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7.2423398328690811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3128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3384744734206269"/>
          <c:y val="0.1535098356607863"/>
          <c:w val="0.91267753090752235"/>
          <c:h val="0.20229032346566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4335688810657524"/>
          <c:w val="0.79444659951877039"/>
          <c:h val="0.73426698786294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384368620589094E-2"/>
                  <c:y val="5.786318668208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68211177924992E-4"/>
                  <c:y val="-3.862284794561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46306404790139E-3"/>
                  <c:y val="6.3237552014762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2578368059402E-3"/>
                  <c:y val="-6.006004135522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896153491518359E-3"/>
                  <c:y val="1.7405306211433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63403263403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143872061545842E-3"/>
                  <c:y val="-5.5856130285186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確定点数!$D$18:$O$18</c:f>
              <c:numCache>
                <c:formatCode>#,##0_);[Red]\(#,##0\)</c:formatCode>
                <c:ptCount val="12"/>
                <c:pt idx="0">
                  <c:v>241435256</c:v>
                </c:pt>
                <c:pt idx="1">
                  <c:v>246326178</c:v>
                </c:pt>
                <c:pt idx="2">
                  <c:v>208329307</c:v>
                </c:pt>
                <c:pt idx="3">
                  <c:v>230954508</c:v>
                </c:pt>
                <c:pt idx="4">
                  <c:v>239255321</c:v>
                </c:pt>
                <c:pt idx="5">
                  <c:v>229581579</c:v>
                </c:pt>
                <c:pt idx="6">
                  <c:v>230951231</c:v>
                </c:pt>
                <c:pt idx="7">
                  <c:v>245024460</c:v>
                </c:pt>
                <c:pt idx="8">
                  <c:v>224342786</c:v>
                </c:pt>
                <c:pt idx="9">
                  <c:v>254976790</c:v>
                </c:pt>
                <c:pt idx="10">
                  <c:v>227965995</c:v>
                </c:pt>
                <c:pt idx="11">
                  <c:v>227040598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5480"/>
        <c:axId val="674867048"/>
      </c:barChart>
      <c:catAx>
        <c:axId val="674865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7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4.8951048951048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48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55377211852"/>
          <c:y val="0.15331010452961671"/>
          <c:w val="0.83333559390080814"/>
          <c:h val="0.724738675958188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74804856852699E-2"/>
                  <c:y val="-1.4464410284715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38969269767748E-3"/>
                  <c:y val="7.850253327738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38219627211414E-3"/>
                  <c:y val="3.953154369440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32925051035283E-3"/>
                  <c:y val="2.3412439298746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1474429114317E-3"/>
                  <c:y val="-9.3228135033073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8973461650627E-4"/>
                  <c:y val="1.8156510923939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38474739909232E-3"/>
                  <c:y val="-3.5051595646170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637810506862383E-3"/>
                  <c:y val="-6.3103119093802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414999403840995E-3"/>
                  <c:y val="-2.636672121029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639394085653894E-3"/>
                  <c:y val="-6.8465028603298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1416582982633614E-3"/>
                  <c:y val="-6.133532546186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7473346900548274E-3"/>
                  <c:y val="1.8624293358981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確定点数!$D$21:$O$21</c:f>
              <c:numCache>
                <c:formatCode>#,##0_);[Red]\(#,##0\)</c:formatCode>
                <c:ptCount val="12"/>
                <c:pt idx="0">
                  <c:v>77183940</c:v>
                </c:pt>
                <c:pt idx="1">
                  <c:v>77870360</c:v>
                </c:pt>
                <c:pt idx="2">
                  <c:v>82379540</c:v>
                </c:pt>
                <c:pt idx="3">
                  <c:v>80878565</c:v>
                </c:pt>
                <c:pt idx="4">
                  <c:v>79729165</c:v>
                </c:pt>
                <c:pt idx="5">
                  <c:v>77026235</c:v>
                </c:pt>
                <c:pt idx="6">
                  <c:v>85911020</c:v>
                </c:pt>
                <c:pt idx="7">
                  <c:v>89293255</c:v>
                </c:pt>
                <c:pt idx="8">
                  <c:v>87609820</c:v>
                </c:pt>
                <c:pt idx="9">
                  <c:v>88421640</c:v>
                </c:pt>
                <c:pt idx="10">
                  <c:v>83921705</c:v>
                </c:pt>
                <c:pt idx="11">
                  <c:v>80877095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5088"/>
        <c:axId val="674869792"/>
      </c:barChart>
      <c:catAx>
        <c:axId val="6748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111256926217563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9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7.6655052264808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5088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8314611314"/>
          <c:y val="0.1458338278328038"/>
          <c:w val="0.81944666733579463"/>
          <c:h val="0.7187524371759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確定件数!$D$25:$O$25</c:f>
              <c:numCache>
                <c:formatCode>#,##0_);[Red]\(#,##0\)</c:formatCode>
                <c:ptCount val="12"/>
                <c:pt idx="0">
                  <c:v>70</c:v>
                </c:pt>
                <c:pt idx="1">
                  <c:v>15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-1</c:v>
                </c:pt>
                <c:pt idx="7">
                  <c:v>-3</c:v>
                </c:pt>
                <c:pt idx="8">
                  <c:v>4</c:v>
                </c:pt>
                <c:pt idx="9">
                  <c:v>-4</c:v>
                </c:pt>
                <c:pt idx="10">
                  <c:v>2</c:v>
                </c:pt>
                <c:pt idx="11">
                  <c:v>-1</c:v>
                </c:pt>
              </c:numCache>
            </c:numRef>
          </c:val>
        </c:ser>
        <c:ser>
          <c:idx val="0"/>
          <c:order val="1"/>
          <c:tx>
            <c:strRef>
              <c:f>確定件数!$C$24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5232546625078143E-3"/>
                  <c:y val="1.8747520228233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84807231673845E-3"/>
                  <c:y val="1.2796919078607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64743701167604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398152326143668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180528923571321E-3"/>
                  <c:y val="-3.2504557006010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0321282827163198"/>
                  <c:y val="-3.2860504082900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6971884479689334"/>
                  <c:y val="-2.8185707933460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732280030403602E-3"/>
                  <c:y val="1.5275286232214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確定件数!$D$24:$O$24</c:f>
              <c:numCache>
                <c:formatCode>#,##0_);[Red]\(#,##0\)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-3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確定件数!$C$26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5198050320558419E-3"/>
                  <c:y val="9.66247235612627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182112157926413E-3"/>
                  <c:y val="9.419293596893024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56464277162419E-3"/>
                  <c:y val="-1.30158103814339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951804957577734E-3"/>
                  <c:y val="3.3183690777325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529376772246654E-3"/>
                  <c:y val="-8.352944663662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502064275759875E-4"/>
                  <c:y val="-4.880928893037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99152615597844E-3"/>
                  <c:y val="1.0487003330516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確定件数!$D$26:$O$26</c:f>
              <c:numCache>
                <c:formatCode>#,##0_);[Red]\(#,##0\)</c:formatCode>
                <c:ptCount val="12"/>
                <c:pt idx="0">
                  <c:v>14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-2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-7</c:v>
                </c:pt>
                <c:pt idx="10">
                  <c:v>-2</c:v>
                </c:pt>
                <c:pt idx="11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2536"/>
        <c:axId val="674866656"/>
      </c:barChart>
      <c:catAx>
        <c:axId val="6748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6206620005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665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2536"/>
        <c:crosses val="autoZero"/>
        <c:crossBetween val="between"/>
        <c:majorUnit val="20"/>
        <c:minorUnit val="2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573432487605714"/>
          <c:y val="0.16195720326625837"/>
          <c:w val="0.90915164771070289"/>
          <c:h val="0.20214494021580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41252010774"/>
          <c:y val="0.13240418118466898"/>
          <c:w val="0.82500223796180006"/>
          <c:h val="0.7526132404181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6.7900450176106624E-17"/>
                  <c:y val="-2.7633862840315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769422114918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580090035221325E-16"/>
                  <c:y val="-2.7573870339378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確定件数!$D$28:$O$28</c:f>
              <c:numCache>
                <c:formatCode>#,##0_);[Red]\(#,##0\)</c:formatCode>
                <c:ptCount val="12"/>
                <c:pt idx="0">
                  <c:v>47</c:v>
                </c:pt>
                <c:pt idx="1">
                  <c:v>11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-13</c:v>
                </c:pt>
                <c:pt idx="8">
                  <c:v>2</c:v>
                </c:pt>
                <c:pt idx="9">
                  <c:v>-7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3520"/>
        <c:axId val="674867440"/>
      </c:barChart>
      <c:catAx>
        <c:axId val="67486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7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352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令和2年度審査支払確定状況確定件数（訪問看護療養費）</a:t>
            </a:r>
          </a:p>
        </c:rich>
      </c:tx>
      <c:layout>
        <c:manualLayout>
          <c:xMode val="edge"/>
          <c:yMode val="edge"/>
          <c:x val="0.177778361038203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00203451072736E-2"/>
          <c:y val="0.13937282229965156"/>
          <c:w val="0.88611351484785927"/>
          <c:h val="0.745644599303135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4104"/>
        <c:axId val="674870968"/>
      </c:barChart>
      <c:catAx>
        <c:axId val="67487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0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0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10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令和2年度審査支払確定状況確定点数（診療費）</a:t>
            </a:r>
          </a:p>
        </c:rich>
      </c:tx>
      <c:layout>
        <c:manualLayout>
          <c:xMode val="edge"/>
          <c:yMode val="edge"/>
          <c:x val="0.2305561388159813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4285714285714285"/>
          <c:w val="0.79166881420576773"/>
          <c:h val="0.7282229965156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054534849810441E-3"/>
                  <c:y val="-7.3659085297264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40711577719451E-3"/>
                  <c:y val="2.38140964086806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3814523184601926E-4"/>
                  <c:y val="-2.91878149377669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62204724409446E-3"/>
                  <c:y val="-2.15519401538223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96996208807233E-3"/>
                  <c:y val="-2.36070491188601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2520325203252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580090035221325E-16"/>
                  <c:y val="-1.8583042973286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確定点数!$D$25:$O$25</c:f>
              <c:numCache>
                <c:formatCode>#,##0_);[Red]\(#,##0\)</c:formatCode>
                <c:ptCount val="12"/>
                <c:pt idx="0">
                  <c:v>72228</c:v>
                </c:pt>
                <c:pt idx="1">
                  <c:v>19836</c:v>
                </c:pt>
                <c:pt idx="2">
                  <c:v>-4843</c:v>
                </c:pt>
                <c:pt idx="3">
                  <c:v>998</c:v>
                </c:pt>
                <c:pt idx="4">
                  <c:v>3297</c:v>
                </c:pt>
                <c:pt idx="5">
                  <c:v>819</c:v>
                </c:pt>
                <c:pt idx="6">
                  <c:v>5321</c:v>
                </c:pt>
                <c:pt idx="7">
                  <c:v>-616</c:v>
                </c:pt>
                <c:pt idx="8">
                  <c:v>4698</c:v>
                </c:pt>
                <c:pt idx="9">
                  <c:v>8604</c:v>
                </c:pt>
                <c:pt idx="10">
                  <c:v>3195</c:v>
                </c:pt>
                <c:pt idx="11">
                  <c:v>1003</c:v>
                </c:pt>
              </c:numCache>
            </c:numRef>
          </c:val>
        </c:ser>
        <c:ser>
          <c:idx val="0"/>
          <c:order val="1"/>
          <c:tx>
            <c:strRef>
              <c:f>確定点数!$C$24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0077731477442587E-3"/>
                  <c:y val="1.6333573739958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5625546806649E-3"/>
                  <c:y val="1.94975628046485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780694079940633E-5"/>
                  <c:y val="1.3264195634082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84426946630991E-3"/>
                  <c:y val="1.17124383842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765237678623505E-3"/>
                  <c:y val="4.28836639322523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068824730242053E-4"/>
                  <c:y val="-3.78724610643181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090035221325E-16"/>
                  <c:y val="-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確定点数!$D$24:$O$24</c:f>
              <c:numCache>
                <c:formatCode>#,##0_);[Red]\(#,##0\)</c:formatCode>
                <c:ptCount val="12"/>
                <c:pt idx="0">
                  <c:v>313628</c:v>
                </c:pt>
                <c:pt idx="1">
                  <c:v>9147</c:v>
                </c:pt>
                <c:pt idx="2">
                  <c:v>105334</c:v>
                </c:pt>
                <c:pt idx="3">
                  <c:v>138946</c:v>
                </c:pt>
                <c:pt idx="4">
                  <c:v>-112099</c:v>
                </c:pt>
                <c:pt idx="5">
                  <c:v>3301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-760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確定点数!$C$26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確定点数!$D$26:$O$26</c:f>
              <c:numCache>
                <c:formatCode>#,##0_);[Red]\(#,##0\)</c:formatCode>
                <c:ptCount val="12"/>
                <c:pt idx="0">
                  <c:v>8155</c:v>
                </c:pt>
                <c:pt idx="1">
                  <c:v>4711</c:v>
                </c:pt>
                <c:pt idx="2">
                  <c:v>223</c:v>
                </c:pt>
                <c:pt idx="3">
                  <c:v>1073</c:v>
                </c:pt>
                <c:pt idx="4">
                  <c:v>508</c:v>
                </c:pt>
                <c:pt idx="5">
                  <c:v>-1770</c:v>
                </c:pt>
                <c:pt idx="6">
                  <c:v>1850</c:v>
                </c:pt>
                <c:pt idx="7">
                  <c:v>8408</c:v>
                </c:pt>
                <c:pt idx="8">
                  <c:v>3232</c:v>
                </c:pt>
                <c:pt idx="9">
                  <c:v>-7080</c:v>
                </c:pt>
                <c:pt idx="10">
                  <c:v>-1220</c:v>
                </c:pt>
                <c:pt idx="11">
                  <c:v>-1583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68224"/>
        <c:axId val="674868616"/>
      </c:barChart>
      <c:catAx>
        <c:axId val="67486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8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8616"/>
        <c:scaling>
          <c:orientation val="minMax"/>
          <c:max val="150000"/>
          <c:min val="-1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822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310411198600177"/>
          <c:y val="0.16053225054185299"/>
          <c:w val="0.91939370078740157"/>
          <c:h val="0.20931273834673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3588850174216027"/>
          <c:w val="0.79722438483177305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3.3950225088053312E-17"/>
                  <c:y val="-2.78745644599303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3937282229965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037037037037038E-3"/>
                  <c:y val="-2.3228803716608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2520325203252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3937282229965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090035221325E-16"/>
                  <c:y val="-2.3228803716608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確定点数!$D$28:$O$28</c:f>
              <c:numCache>
                <c:formatCode>#,##0_);[Red]\(#,##0\)</c:formatCode>
                <c:ptCount val="12"/>
                <c:pt idx="0">
                  <c:v>39352</c:v>
                </c:pt>
                <c:pt idx="1">
                  <c:v>4921</c:v>
                </c:pt>
                <c:pt idx="2">
                  <c:v>223</c:v>
                </c:pt>
                <c:pt idx="3">
                  <c:v>4774</c:v>
                </c:pt>
                <c:pt idx="4">
                  <c:v>1450</c:v>
                </c:pt>
                <c:pt idx="5">
                  <c:v>2440</c:v>
                </c:pt>
                <c:pt idx="6">
                  <c:v>712</c:v>
                </c:pt>
                <c:pt idx="7">
                  <c:v>-2182</c:v>
                </c:pt>
                <c:pt idx="8">
                  <c:v>1301</c:v>
                </c:pt>
                <c:pt idx="9">
                  <c:v>-6092</c:v>
                </c:pt>
                <c:pt idx="10">
                  <c:v>97</c:v>
                </c:pt>
                <c:pt idx="11">
                  <c:v>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1752"/>
        <c:axId val="674863912"/>
      </c:barChart>
      <c:catAx>
        <c:axId val="674871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277923592884222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3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391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23344947735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1752"/>
        <c:crosses val="autoZero"/>
        <c:crossBetween val="between"/>
        <c:majorUnit val="1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2262158914276"/>
          <c:y val="0.16083943543664539"/>
          <c:w val="0.81389109670978921"/>
          <c:h val="0.720280949998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9400"/>
        <c:axId val="674874888"/>
      </c:barChart>
      <c:catAx>
        <c:axId val="674869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22236803732867"/>
              <c:y val="0.952283831653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4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8.7412587412587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940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5277829582484206"/>
          <c:w val="0.81111331139678655"/>
          <c:h val="0.72222467117198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7.1502304979646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5946561043340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7196667007512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1.941879503935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5720246908889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037037037037038E-3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4.3081416888985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確定件数!$D$35:$O$35</c:f>
              <c:numCache>
                <c:formatCode>#,##0_);[Red]\(#,##0\)</c:formatCode>
                <c:ptCount val="12"/>
                <c:pt idx="0">
                  <c:v>336913</c:v>
                </c:pt>
                <c:pt idx="1">
                  <c:v>319825</c:v>
                </c:pt>
                <c:pt idx="2">
                  <c:v>303793</c:v>
                </c:pt>
                <c:pt idx="3">
                  <c:v>332193</c:v>
                </c:pt>
                <c:pt idx="4">
                  <c:v>335591</c:v>
                </c:pt>
                <c:pt idx="5">
                  <c:v>323722</c:v>
                </c:pt>
                <c:pt idx="6">
                  <c:v>331643</c:v>
                </c:pt>
                <c:pt idx="7">
                  <c:v>346344</c:v>
                </c:pt>
                <c:pt idx="8">
                  <c:v>326974</c:v>
                </c:pt>
                <c:pt idx="9">
                  <c:v>340793</c:v>
                </c:pt>
                <c:pt idx="10">
                  <c:v>314564</c:v>
                </c:pt>
                <c:pt idx="11">
                  <c:v>313025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6.9721880275297986E-3"/>
                  <c:y val="4.248348023684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9721548385229338E-3"/>
                  <c:y val="1.4665050011741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確定件数!$D$34:$O$34</c:f>
              <c:numCache>
                <c:formatCode>#,##0_);[Red]\(#,##0\)</c:formatCode>
                <c:ptCount val="12"/>
                <c:pt idx="0">
                  <c:v>15311</c:v>
                </c:pt>
                <c:pt idx="1">
                  <c:v>14100</c:v>
                </c:pt>
                <c:pt idx="2">
                  <c:v>13502</c:v>
                </c:pt>
                <c:pt idx="3">
                  <c:v>14336</c:v>
                </c:pt>
                <c:pt idx="4">
                  <c:v>14772</c:v>
                </c:pt>
                <c:pt idx="5">
                  <c:v>15126</c:v>
                </c:pt>
                <c:pt idx="6">
                  <c:v>15430</c:v>
                </c:pt>
                <c:pt idx="7">
                  <c:v>15554</c:v>
                </c:pt>
                <c:pt idx="8">
                  <c:v>14955</c:v>
                </c:pt>
                <c:pt idx="9">
                  <c:v>15009</c:v>
                </c:pt>
                <c:pt idx="10">
                  <c:v>14574</c:v>
                </c:pt>
                <c:pt idx="11">
                  <c:v>14130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確定件数!$D$36:$O$36</c:f>
              <c:numCache>
                <c:formatCode>#,##0_);[Red]\(#,##0\)</c:formatCode>
                <c:ptCount val="12"/>
                <c:pt idx="0">
                  <c:v>45042</c:v>
                </c:pt>
                <c:pt idx="1">
                  <c:v>38115</c:v>
                </c:pt>
                <c:pt idx="2">
                  <c:v>35241</c:v>
                </c:pt>
                <c:pt idx="3">
                  <c:v>42268</c:v>
                </c:pt>
                <c:pt idx="4">
                  <c:v>42564</c:v>
                </c:pt>
                <c:pt idx="5">
                  <c:v>40463</c:v>
                </c:pt>
                <c:pt idx="6">
                  <c:v>43087</c:v>
                </c:pt>
                <c:pt idx="7">
                  <c:v>46163</c:v>
                </c:pt>
                <c:pt idx="8">
                  <c:v>45332</c:v>
                </c:pt>
                <c:pt idx="9">
                  <c:v>46392</c:v>
                </c:pt>
                <c:pt idx="10">
                  <c:v>41215</c:v>
                </c:pt>
                <c:pt idx="11">
                  <c:v>42724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4304"/>
        <c:axId val="674874496"/>
      </c:barChart>
      <c:catAx>
        <c:axId val="67486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4496"/>
        <c:scaling>
          <c:orientation val="minMax"/>
          <c:max val="4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0277806940799067"/>
              <c:y val="9.3750364537766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4304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092738407699045"/>
          <c:y val="0.16088035870516185"/>
          <c:w val="0.91481743948673089"/>
          <c:h val="0.20601924759405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令和2年度審査支払確定状況確定件数（薬剤の支給）</a:t>
            </a:r>
          </a:p>
        </c:rich>
      </c:tx>
      <c:layout>
        <c:manualLayout>
          <c:xMode val="edge"/>
          <c:yMode val="edge"/>
          <c:x val="0.20612813370473537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7715877437325"/>
          <c:y val="0.13588850174216027"/>
          <c:w val="0.82172701949860727"/>
          <c:h val="0.74912891986062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434174836780555E-3"/>
                  <c:y val="-1.753792971000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30913371204739E-3"/>
                  <c:y val="1.7180901167841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7625596084249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013311385702603E-3"/>
                  <c:y val="2.836105483769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184542494162652E-17"/>
                  <c:y val="5.0749711649365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536332179930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9976931949250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確定件数!$D$8:$O$8</c:f>
              <c:numCache>
                <c:formatCode>#,##0_);[Red]\(#,##0\)</c:formatCode>
                <c:ptCount val="12"/>
                <c:pt idx="0">
                  <c:v>410242</c:v>
                </c:pt>
                <c:pt idx="1">
                  <c:v>398546</c:v>
                </c:pt>
                <c:pt idx="2">
                  <c:v>368427</c:v>
                </c:pt>
                <c:pt idx="3">
                  <c:v>407470</c:v>
                </c:pt>
                <c:pt idx="4">
                  <c:v>414534</c:v>
                </c:pt>
                <c:pt idx="5">
                  <c:v>400590</c:v>
                </c:pt>
                <c:pt idx="6">
                  <c:v>407519</c:v>
                </c:pt>
                <c:pt idx="7">
                  <c:v>428043</c:v>
                </c:pt>
                <c:pt idx="8">
                  <c:v>402695</c:v>
                </c:pt>
                <c:pt idx="9">
                  <c:v>427021</c:v>
                </c:pt>
                <c:pt idx="10">
                  <c:v>392398</c:v>
                </c:pt>
                <c:pt idx="11">
                  <c:v>395651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1560"/>
        <c:axId val="674856072"/>
      </c:barChart>
      <c:catAx>
        <c:axId val="67486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769160470540064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6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60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640668523676879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56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636386917454718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80227471566054E-2"/>
                  <c:y val="-2.1906649780665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68023700471561E-3"/>
                  <c:y val="3.636831011121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39412241506561E-4"/>
                  <c:y val="-9.0863129469637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674832312627585E-3"/>
                  <c:y val="3.2871537910907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42957130358704E-3"/>
                  <c:y val="-4.405153901216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67536772655201E-3"/>
                  <c:y val="5.035434797527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814523184601926E-4"/>
                  <c:y val="-5.10445460051759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879430976515062E-3"/>
                  <c:y val="3.3169314988351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確定件数!$D$38:$O$38</c:f>
              <c:numCache>
                <c:formatCode>#,##0_);[Red]\(#,##0\)</c:formatCode>
                <c:ptCount val="12"/>
                <c:pt idx="0">
                  <c:v>210625</c:v>
                </c:pt>
                <c:pt idx="1">
                  <c:v>206604</c:v>
                </c:pt>
                <c:pt idx="2">
                  <c:v>195461</c:v>
                </c:pt>
                <c:pt idx="3">
                  <c:v>210921</c:v>
                </c:pt>
                <c:pt idx="4">
                  <c:v>215726</c:v>
                </c:pt>
                <c:pt idx="5">
                  <c:v>208062</c:v>
                </c:pt>
                <c:pt idx="6">
                  <c:v>212917</c:v>
                </c:pt>
                <c:pt idx="7">
                  <c:v>221921</c:v>
                </c:pt>
                <c:pt idx="8">
                  <c:v>208525</c:v>
                </c:pt>
                <c:pt idx="9">
                  <c:v>221044</c:v>
                </c:pt>
                <c:pt idx="10">
                  <c:v>204057</c:v>
                </c:pt>
                <c:pt idx="11">
                  <c:v>202765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4696"/>
        <c:axId val="674873320"/>
      </c:barChart>
      <c:catAx>
        <c:axId val="67486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814960629921262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33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8.6111402741324006E-2"/>
              <c:y val="7.3426573426573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4696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5331010452961671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確定件数!$D$41:$O$41</c:f>
              <c:numCache>
                <c:formatCode>#,##0_);[Red]\(#,##0\)</c:formatCode>
                <c:ptCount val="12"/>
                <c:pt idx="0">
                  <c:v>891</c:v>
                </c:pt>
                <c:pt idx="1">
                  <c:v>890</c:v>
                </c:pt>
                <c:pt idx="2">
                  <c:v>884</c:v>
                </c:pt>
                <c:pt idx="3">
                  <c:v>854</c:v>
                </c:pt>
                <c:pt idx="4">
                  <c:v>898</c:v>
                </c:pt>
                <c:pt idx="5">
                  <c:v>881</c:v>
                </c:pt>
                <c:pt idx="6">
                  <c:v>923</c:v>
                </c:pt>
                <c:pt idx="7">
                  <c:v>890</c:v>
                </c:pt>
                <c:pt idx="8">
                  <c:v>950</c:v>
                </c:pt>
                <c:pt idx="9">
                  <c:v>984</c:v>
                </c:pt>
                <c:pt idx="10">
                  <c:v>962</c:v>
                </c:pt>
                <c:pt idx="11">
                  <c:v>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5280"/>
        <c:axId val="674880768"/>
      </c:barChart>
      <c:catAx>
        <c:axId val="67487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0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11402741324004E-2"/>
              <c:y val="9.756097560975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5280"/>
        <c:crosses val="autoZero"/>
        <c:crossBetween val="between"/>
        <c:majorUnit val="5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0473537605"/>
          <c:y val="0.14634146341463414"/>
          <c:w val="0.81058495821727017"/>
          <c:h val="0.735191637630661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987651613186234E-3"/>
                  <c:y val="1.6437213640977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46213965594134E-3"/>
                  <c:y val="3.91458384775073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209308446472042E-3"/>
                  <c:y val="4.246298480982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098480029829142E-3"/>
                  <c:y val="4.1646867312317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135422835376778E-3"/>
                  <c:y val="1.1717559695281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05923423917412E-5"/>
                  <c:y val="4.197646025954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209308446471868E-3"/>
                  <c:y val="1.19589929307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240402400953361E-3"/>
                  <c:y val="4.057139199063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205923423917412E-5"/>
                  <c:y val="4.7408342249901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140204271123491E-3"/>
                  <c:y val="4.1811846689895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確定点数!$D$35:$O$35</c:f>
              <c:numCache>
                <c:formatCode>#,##0_);[Red]\(#,##0\)</c:formatCode>
                <c:ptCount val="12"/>
                <c:pt idx="0">
                  <c:v>632108246</c:v>
                </c:pt>
                <c:pt idx="1">
                  <c:v>589003772</c:v>
                </c:pt>
                <c:pt idx="2">
                  <c:v>554019469</c:v>
                </c:pt>
                <c:pt idx="3">
                  <c:v>613497070</c:v>
                </c:pt>
                <c:pt idx="4">
                  <c:v>626988742</c:v>
                </c:pt>
                <c:pt idx="5">
                  <c:v>588319106</c:v>
                </c:pt>
                <c:pt idx="6">
                  <c:v>604467581</c:v>
                </c:pt>
                <c:pt idx="7">
                  <c:v>645190948</c:v>
                </c:pt>
                <c:pt idx="8">
                  <c:v>591320587</c:v>
                </c:pt>
                <c:pt idx="9">
                  <c:v>627849569</c:v>
                </c:pt>
                <c:pt idx="10">
                  <c:v>584083958</c:v>
                </c:pt>
                <c:pt idx="11">
                  <c:v>571154176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652907244533291E-3"/>
                  <c:y val="1.7246380787767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397232031232893E-3"/>
                  <c:y val="1.568986803478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64072701218757E-3"/>
                  <c:y val="-1.2088854746815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615964438985208E-3"/>
                  <c:y val="1.716078173155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652907244533152E-3"/>
                  <c:y val="-2.9184156858441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542078827889871E-3"/>
                  <c:y val="1.9715950140378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434174836780503E-3"/>
                  <c:y val="-8.922787090638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04586230342309E-3"/>
                  <c:y val="4.6940839712109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22459588094661E-4"/>
                  <c:y val="-6.4788242933047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140204271123491E-3"/>
                  <c:y val="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293970565657007E-3"/>
                  <c:y val="-4.1844769403824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645760743321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確定点数!$D$34:$O$34</c:f>
              <c:numCache>
                <c:formatCode>#,##0_);[Red]\(#,##0\)</c:formatCode>
                <c:ptCount val="12"/>
                <c:pt idx="0">
                  <c:v>887244815</c:v>
                </c:pt>
                <c:pt idx="1">
                  <c:v>813322688</c:v>
                </c:pt>
                <c:pt idx="2">
                  <c:v>791716799</c:v>
                </c:pt>
                <c:pt idx="3">
                  <c:v>807392394</c:v>
                </c:pt>
                <c:pt idx="4">
                  <c:v>833779819</c:v>
                </c:pt>
                <c:pt idx="5">
                  <c:v>839768981</c:v>
                </c:pt>
                <c:pt idx="6">
                  <c:v>831911919</c:v>
                </c:pt>
                <c:pt idx="7">
                  <c:v>881264019</c:v>
                </c:pt>
                <c:pt idx="8">
                  <c:v>869100632</c:v>
                </c:pt>
                <c:pt idx="9">
                  <c:v>881366304</c:v>
                </c:pt>
                <c:pt idx="10">
                  <c:v>884446843</c:v>
                </c:pt>
                <c:pt idx="11">
                  <c:v>800338586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307671499279859E-3"/>
                  <c:y val="-1.1340045908895534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44614304827495E-3"/>
                  <c:y val="-8.258845693068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23671031371775E-3"/>
                  <c:y val="-7.981929088132276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70728693732223E-3"/>
                  <c:y val="-4.06010224331714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07671499279859E-3"/>
                  <c:y val="1.00962989382424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344614304827495E-3"/>
                  <c:y val="4.92011669273048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236710313718431E-3"/>
                  <c:y val="-5.6820946162217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270728693732904E-3"/>
                  <c:y val="-9.73780716434835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294730916295854E-3"/>
                  <c:y val="-2.6217454525500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確定点数!$D$36:$O$36</c:f>
              <c:numCache>
                <c:formatCode>#,##0_);[Red]\(#,##0\)</c:formatCode>
                <c:ptCount val="12"/>
                <c:pt idx="0">
                  <c:v>61351329</c:v>
                </c:pt>
                <c:pt idx="1">
                  <c:v>54819613</c:v>
                </c:pt>
                <c:pt idx="2">
                  <c:v>49078191</c:v>
                </c:pt>
                <c:pt idx="3">
                  <c:v>60972419</c:v>
                </c:pt>
                <c:pt idx="4">
                  <c:v>61338917</c:v>
                </c:pt>
                <c:pt idx="5">
                  <c:v>54240677</c:v>
                </c:pt>
                <c:pt idx="6">
                  <c:v>60435754</c:v>
                </c:pt>
                <c:pt idx="7">
                  <c:v>65793034</c:v>
                </c:pt>
                <c:pt idx="8">
                  <c:v>60821061</c:v>
                </c:pt>
                <c:pt idx="9">
                  <c:v>64601057</c:v>
                </c:pt>
                <c:pt idx="10">
                  <c:v>52730596</c:v>
                </c:pt>
                <c:pt idx="11">
                  <c:v>58037591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85080"/>
        <c:axId val="674878416"/>
      </c:barChart>
      <c:catAx>
        <c:axId val="67488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13927576601671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8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8.3565459610027856E-2"/>
              <c:y val="8.3623693379790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08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417827298050144"/>
          <c:y val="0.156794425087108"/>
          <c:w val="0.91643454038997219"/>
          <c:h val="0.20557491289198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5034990703860332"/>
          <c:w val="0.79444659951877039"/>
          <c:h val="0.727273968930918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5923009623797026E-3"/>
                  <c:y val="4.0385808417304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60614805400612E-4"/>
                  <c:y val="-3.8415088432218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53954745477039E-3"/>
                  <c:y val="3.841233399602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923974812932105E-3"/>
                  <c:y val="-5.67459737759814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3994880387172E-3"/>
                  <c:y val="1.6367250636848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79430976514385E-3"/>
                  <c:y val="7.107710354646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740901812600359E-3"/>
                  <c:y val="-5.68289294642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4074074074074077E-3"/>
                  <c:y val="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確定点数!$D$38:$O$38</c:f>
              <c:numCache>
                <c:formatCode>#,##0_);[Red]\(#,##0\)</c:formatCode>
                <c:ptCount val="12"/>
                <c:pt idx="0">
                  <c:v>317055439</c:v>
                </c:pt>
                <c:pt idx="1">
                  <c:v>323350790</c:v>
                </c:pt>
                <c:pt idx="2">
                  <c:v>280486590</c:v>
                </c:pt>
                <c:pt idx="3">
                  <c:v>301457947</c:v>
                </c:pt>
                <c:pt idx="4">
                  <c:v>316681085</c:v>
                </c:pt>
                <c:pt idx="5">
                  <c:v>295610122</c:v>
                </c:pt>
                <c:pt idx="6">
                  <c:v>303708407</c:v>
                </c:pt>
                <c:pt idx="7">
                  <c:v>322287477</c:v>
                </c:pt>
                <c:pt idx="8">
                  <c:v>289037346</c:v>
                </c:pt>
                <c:pt idx="9">
                  <c:v>328140652</c:v>
                </c:pt>
                <c:pt idx="10">
                  <c:v>291903423</c:v>
                </c:pt>
                <c:pt idx="11">
                  <c:v>279815955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7240"/>
        <c:axId val="674882336"/>
      </c:barChart>
      <c:catAx>
        <c:axId val="67487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2336"/>
        <c:scaling>
          <c:orientation val="minMax"/>
          <c:max val="35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8.8889180519101774E-2"/>
              <c:y val="8.391608391608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724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55597752815084"/>
          <c:y val="0.156794425087108"/>
          <c:w val="0.79722438483177305"/>
          <c:h val="0.721254355400696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26684164479443E-3"/>
                  <c:y val="-7.69586728488207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01003103934341E-3"/>
                  <c:y val="7.865675327169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48255649900538E-4"/>
                  <c:y val="3.9031340594620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955316737262073E-3"/>
                  <c:y val="0.10463460360137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9491899649432851E-3"/>
                  <c:y val="-9.32601717468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2719200174581E-3"/>
                  <c:y val="-1.6824782715309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934526225603E-3"/>
                  <c:y val="-3.667846397249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535933633286041E-3"/>
                  <c:y val="4.931436591641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974706990326758E-3"/>
                  <c:y val="-2.7080761246307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488710097501913E-3"/>
                  <c:y val="-6.6851033864669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603579074722543E-3"/>
                  <c:y val="-6.0009693910212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3193397403186929E-3"/>
                  <c:y val="2.0866050280300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確定点数!$D$41:$O$41</c:f>
              <c:numCache>
                <c:formatCode>#,##0_);[Red]\(#,##0\)</c:formatCode>
                <c:ptCount val="12"/>
                <c:pt idx="0">
                  <c:v>104509810</c:v>
                </c:pt>
                <c:pt idx="1">
                  <c:v>104077360</c:v>
                </c:pt>
                <c:pt idx="2">
                  <c:v>102398720</c:v>
                </c:pt>
                <c:pt idx="3">
                  <c:v>107905080</c:v>
                </c:pt>
                <c:pt idx="4">
                  <c:v>107098180</c:v>
                </c:pt>
                <c:pt idx="5">
                  <c:v>105928220</c:v>
                </c:pt>
                <c:pt idx="6">
                  <c:v>108658060</c:v>
                </c:pt>
                <c:pt idx="7">
                  <c:v>109821960</c:v>
                </c:pt>
                <c:pt idx="8">
                  <c:v>108250920</c:v>
                </c:pt>
                <c:pt idx="9">
                  <c:v>121447990</c:v>
                </c:pt>
                <c:pt idx="10">
                  <c:v>110963210</c:v>
                </c:pt>
                <c:pt idx="11">
                  <c:v>102551110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77632"/>
        <c:axId val="674885472"/>
      </c:barChart>
      <c:catAx>
        <c:axId val="6748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500145815106447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85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0.10555584718576845"/>
              <c:y val="8.94308943089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7632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634146341463414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確定件数!$D$11:$O$11</c:f>
              <c:numCache>
                <c:formatCode>#,##0_);[Red]\(#,##0\)</c:formatCode>
                <c:ptCount val="12"/>
                <c:pt idx="0">
                  <c:v>1763</c:v>
                </c:pt>
                <c:pt idx="1">
                  <c:v>1814</c:v>
                </c:pt>
                <c:pt idx="2">
                  <c:v>1844</c:v>
                </c:pt>
                <c:pt idx="3">
                  <c:v>1776</c:v>
                </c:pt>
                <c:pt idx="4">
                  <c:v>1814</c:v>
                </c:pt>
                <c:pt idx="5">
                  <c:v>1808</c:v>
                </c:pt>
                <c:pt idx="6">
                  <c:v>1925</c:v>
                </c:pt>
                <c:pt idx="7">
                  <c:v>1927</c:v>
                </c:pt>
                <c:pt idx="8">
                  <c:v>2028</c:v>
                </c:pt>
                <c:pt idx="9">
                  <c:v>2025</c:v>
                </c:pt>
                <c:pt idx="10">
                  <c:v>2016</c:v>
                </c:pt>
                <c:pt idx="11">
                  <c:v>1961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4504"/>
        <c:axId val="674858424"/>
      </c:barChart>
      <c:catAx>
        <c:axId val="67485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8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50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0334261838439"/>
          <c:y val="0.12587434077650508"/>
          <c:w val="0.8022284122562674"/>
          <c:h val="0.758742554125044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56344032426736E-2"/>
                  <c:y val="-1.2950718633411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4358228641763E-3"/>
                  <c:y val="4.7499097377471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89865180470854E-3"/>
                  <c:y val="-6.4587656500158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66780429277659E-3"/>
                  <c:y val="4.48948034471063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85227367570862E-5"/>
                  <c:y val="4.365410775307165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38920664782073E-3"/>
                  <c:y val="5.06639290155761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3261886956094264E-4"/>
                  <c:y val="-2.23614910595823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45075881926242E-3"/>
                  <c:y val="5.54221173518696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066780429277659E-3"/>
                  <c:y val="-8.220611886900486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085227367570862E-5"/>
                  <c:y val="3.96176527437901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066780429277659E-3"/>
                  <c:y val="-4.76548225571752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7789833005714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確定点数!$D$5:$O$5</c:f>
              <c:numCache>
                <c:formatCode>#,##0_);[Red]\(#,##0\)</c:formatCode>
                <c:ptCount val="12"/>
                <c:pt idx="0">
                  <c:v>1174328816</c:v>
                </c:pt>
                <c:pt idx="1">
                  <c:v>1101278732</c:v>
                </c:pt>
                <c:pt idx="2">
                  <c:v>1011660940</c:v>
                </c:pt>
                <c:pt idx="3">
                  <c:v>1139543816</c:v>
                </c:pt>
                <c:pt idx="4">
                  <c:v>1162384322</c:v>
                </c:pt>
                <c:pt idx="5">
                  <c:v>1087087391</c:v>
                </c:pt>
                <c:pt idx="6">
                  <c:v>1122729918</c:v>
                </c:pt>
                <c:pt idx="7">
                  <c:v>1199304163</c:v>
                </c:pt>
                <c:pt idx="8">
                  <c:v>1096386976</c:v>
                </c:pt>
                <c:pt idx="9">
                  <c:v>1167518945</c:v>
                </c:pt>
                <c:pt idx="10">
                  <c:v>1086738366</c:v>
                </c:pt>
                <c:pt idx="11">
                  <c:v>1062433993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072306421305835E-4"/>
                  <c:y val="6.387616400045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6238384547316E-3"/>
                  <c:y val="1.0851159853339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575862158840293E-3"/>
                  <c:y val="3.9405399688549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47922561211863E-3"/>
                  <c:y val="1.94427828936504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847850463567508E-3"/>
                  <c:y val="3.9690591938030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241338217123936E-2"/>
                  <c:y val="2.1223154752762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5935658428681E-2"/>
                  <c:y val="4.281421293138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847922561212565E-3"/>
                  <c:y val="1.707025197768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183920581319718E-3"/>
                  <c:y val="4.6772623002833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0072306421298365E-4"/>
                  <c:y val="1.4652629058122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847850463567508E-3"/>
                  <c:y val="3.9965937396289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確定点数!$D$4:$O$4</c:f>
              <c:numCache>
                <c:formatCode>#,##0_);[Red]\(#,##0\)</c:formatCode>
                <c:ptCount val="12"/>
                <c:pt idx="0">
                  <c:v>1415065057</c:v>
                </c:pt>
                <c:pt idx="1">
                  <c:v>1306905521</c:v>
                </c:pt>
                <c:pt idx="2">
                  <c:v>1264908654</c:v>
                </c:pt>
                <c:pt idx="3">
                  <c:v>1323045694</c:v>
                </c:pt>
                <c:pt idx="4">
                  <c:v>1339008325</c:v>
                </c:pt>
                <c:pt idx="5">
                  <c:v>1345439147</c:v>
                </c:pt>
                <c:pt idx="6">
                  <c:v>1326184461</c:v>
                </c:pt>
                <c:pt idx="7">
                  <c:v>1408847383</c:v>
                </c:pt>
                <c:pt idx="8">
                  <c:v>1393118306</c:v>
                </c:pt>
                <c:pt idx="9">
                  <c:v>1400516608</c:v>
                </c:pt>
                <c:pt idx="10">
                  <c:v>1389488301</c:v>
                </c:pt>
                <c:pt idx="11">
                  <c:v>1268562887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37269373554077E-3"/>
                  <c:y val="-3.6751153277307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50580759256677E-3"/>
                  <c:y val="-1.500640999810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676042012148526E-3"/>
                  <c:y val="-7.9356373508127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337269373554077E-3"/>
                  <c:y val="-4.0340453729365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88904866463546E-4"/>
                  <c:y val="-6.1327787453715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334354939586019E-3"/>
                  <c:y val="-9.454933758378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7269373554077E-3"/>
                  <c:y val="-9.8437124559918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337269373554077E-3"/>
                  <c:y val="-8.2688229333166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確定点数!$D$6:$O$6</c:f>
              <c:numCache>
                <c:formatCode>#,##0_);[Red]\(#,##0\)</c:formatCode>
                <c:ptCount val="12"/>
                <c:pt idx="0">
                  <c:v>151651582</c:v>
                </c:pt>
                <c:pt idx="1">
                  <c:v>136580739</c:v>
                </c:pt>
                <c:pt idx="2">
                  <c:v>119263321</c:v>
                </c:pt>
                <c:pt idx="3">
                  <c:v>151625967</c:v>
                </c:pt>
                <c:pt idx="4">
                  <c:v>151806532</c:v>
                </c:pt>
                <c:pt idx="5">
                  <c:v>135625506</c:v>
                </c:pt>
                <c:pt idx="6">
                  <c:v>149083410</c:v>
                </c:pt>
                <c:pt idx="7">
                  <c:v>161191500</c:v>
                </c:pt>
                <c:pt idx="8">
                  <c:v>150329323</c:v>
                </c:pt>
                <c:pt idx="9">
                  <c:v>156698683</c:v>
                </c:pt>
                <c:pt idx="10">
                  <c:v>131578582</c:v>
                </c:pt>
                <c:pt idx="11">
                  <c:v>141784654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852936"/>
        <c:axId val="674859600"/>
      </c:barChart>
      <c:catAx>
        <c:axId val="67485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646239554317553"/>
              <c:y val="0.95252170401776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96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4066852367688026E-2"/>
              <c:y val="4.195804195804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2936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7075208913649025"/>
          <c:y val="0.13286749995411412"/>
          <c:w val="0.90807799442896941"/>
          <c:h val="0.18181854890516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6666723180891863"/>
          <c:w val="0.79444659951877039"/>
          <c:h val="0.71528020317994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7408049705342055E-3"/>
                  <c:y val="-5.160946004684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611509069688658E-17"/>
                  <c:y val="-2.355072195016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758861953030124E-3"/>
                  <c:y val="-3.768115512026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確定点数!$D$8:$O$8</c:f>
              <c:numCache>
                <c:formatCode>#,##0_);[Red]\(#,##0\)</c:formatCode>
                <c:ptCount val="12"/>
                <c:pt idx="0">
                  <c:v>558530047</c:v>
                </c:pt>
                <c:pt idx="1">
                  <c:v>569681889</c:v>
                </c:pt>
                <c:pt idx="2">
                  <c:v>488816120</c:v>
                </c:pt>
                <c:pt idx="3">
                  <c:v>532417229</c:v>
                </c:pt>
                <c:pt idx="4">
                  <c:v>555937856</c:v>
                </c:pt>
                <c:pt idx="5">
                  <c:v>525194141</c:v>
                </c:pt>
                <c:pt idx="6">
                  <c:v>534660350</c:v>
                </c:pt>
                <c:pt idx="7">
                  <c:v>567309755</c:v>
                </c:pt>
                <c:pt idx="8">
                  <c:v>513381433</c:v>
                </c:pt>
                <c:pt idx="9">
                  <c:v>583111350</c:v>
                </c:pt>
                <c:pt idx="10">
                  <c:v>519869515</c:v>
                </c:pt>
                <c:pt idx="11">
                  <c:v>506857349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0776"/>
        <c:axId val="674857248"/>
      </c:barChart>
      <c:catAx>
        <c:axId val="67486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7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776"/>
        <c:crosses val="autoZero"/>
        <c:crossBetween val="between"/>
        <c:majorUnit val="50000000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令和2年度審査支払確定状況確定額（訪問看護療養費）</a:t>
            </a:r>
          </a:p>
        </c:rich>
      </c:tx>
      <c:layout>
        <c:manualLayout>
          <c:xMode val="edge"/>
          <c:yMode val="edge"/>
          <c:x val="0.1959017100578305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92200557103"/>
          <c:y val="0.15972276381688036"/>
          <c:w val="0.82729805013927582"/>
          <c:h val="0.71875243717596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6.1793111515656756E-3"/>
                  <c:y val="-2.4614516498370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00891949787577E-3"/>
                  <c:y val="1.8814243313105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937958312313726E-3"/>
                  <c:y val="-4.4113594962482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4827129895671468E-3"/>
                  <c:y val="6.521018793131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828051089720767E-4"/>
                  <c:y val="5.420552184791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80929089991828E-3"/>
                  <c:y val="0.121456860446172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701386908808634E-3"/>
                  <c:y val="-3.0353859907588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確定点数!$D$11:$O$11</c:f>
              <c:numCache>
                <c:formatCode>#,##0_);[Red]\(#,##0\)</c:formatCode>
                <c:ptCount val="12"/>
                <c:pt idx="0">
                  <c:v>181693750</c:v>
                </c:pt>
                <c:pt idx="1">
                  <c:v>181947720</c:v>
                </c:pt>
                <c:pt idx="2">
                  <c:v>184778260</c:v>
                </c:pt>
                <c:pt idx="3">
                  <c:v>188783645</c:v>
                </c:pt>
                <c:pt idx="4">
                  <c:v>186827345</c:v>
                </c:pt>
                <c:pt idx="5">
                  <c:v>182954455</c:v>
                </c:pt>
                <c:pt idx="6">
                  <c:v>194569080</c:v>
                </c:pt>
                <c:pt idx="7">
                  <c:v>199115215</c:v>
                </c:pt>
                <c:pt idx="8">
                  <c:v>195860740</c:v>
                </c:pt>
                <c:pt idx="9">
                  <c:v>209869630</c:v>
                </c:pt>
                <c:pt idx="10">
                  <c:v>194884915</c:v>
                </c:pt>
                <c:pt idx="11">
                  <c:v>183428205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7640"/>
        <c:axId val="674854112"/>
      </c:barChart>
      <c:catAx>
        <c:axId val="67485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532033426183843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7640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458338278328038"/>
          <c:w val="0.81111331139678655"/>
          <c:h val="0.73264137316003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6.7397112896577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3390370854653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4231732424607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66789347841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1563507021139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2.0508593979476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492433943992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3.312706754620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確定件数!$D$15:$O$15</c:f>
              <c:numCache>
                <c:formatCode>#,##0_);[Red]\(#,##0\)</c:formatCode>
                <c:ptCount val="12"/>
                <c:pt idx="0">
                  <c:v>333123</c:v>
                </c:pt>
                <c:pt idx="1">
                  <c:v>308043</c:v>
                </c:pt>
                <c:pt idx="2">
                  <c:v>282298</c:v>
                </c:pt>
                <c:pt idx="3">
                  <c:v>322981</c:v>
                </c:pt>
                <c:pt idx="4">
                  <c:v>326639</c:v>
                </c:pt>
                <c:pt idx="5">
                  <c:v>315070</c:v>
                </c:pt>
                <c:pt idx="6">
                  <c:v>320464</c:v>
                </c:pt>
                <c:pt idx="7">
                  <c:v>338748</c:v>
                </c:pt>
                <c:pt idx="8">
                  <c:v>319235</c:v>
                </c:pt>
                <c:pt idx="9">
                  <c:v>332335</c:v>
                </c:pt>
                <c:pt idx="10">
                  <c:v>303701</c:v>
                </c:pt>
                <c:pt idx="11">
                  <c:v>310585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7.8981290239055722E-3"/>
                  <c:y val="3.0199504735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980958348985972E-3"/>
                  <c:y val="-2.6142253367559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確定件数!$D$14:$O$14</c:f>
              <c:numCache>
                <c:formatCode>#,##0_);[Red]\(#,##0\)</c:formatCode>
                <c:ptCount val="12"/>
                <c:pt idx="0">
                  <c:v>8989</c:v>
                </c:pt>
                <c:pt idx="1">
                  <c:v>8483</c:v>
                </c:pt>
                <c:pt idx="2">
                  <c:v>7886</c:v>
                </c:pt>
                <c:pt idx="3">
                  <c:v>8539</c:v>
                </c:pt>
                <c:pt idx="4">
                  <c:v>8986</c:v>
                </c:pt>
                <c:pt idx="5">
                  <c:v>8993</c:v>
                </c:pt>
                <c:pt idx="6">
                  <c:v>9122</c:v>
                </c:pt>
                <c:pt idx="7">
                  <c:v>9056</c:v>
                </c:pt>
                <c:pt idx="8">
                  <c:v>8902</c:v>
                </c:pt>
                <c:pt idx="9">
                  <c:v>8554</c:v>
                </c:pt>
                <c:pt idx="10">
                  <c:v>8136</c:v>
                </c:pt>
                <c:pt idx="11">
                  <c:v>8065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確定件数!$D$16:$O$16</c:f>
              <c:numCache>
                <c:formatCode>#,##0_);[Red]\(#,##0\)</c:formatCode>
                <c:ptCount val="12"/>
                <c:pt idx="0">
                  <c:v>72717</c:v>
                </c:pt>
                <c:pt idx="1">
                  <c:v>61898</c:v>
                </c:pt>
                <c:pt idx="2">
                  <c:v>55705</c:v>
                </c:pt>
                <c:pt idx="3">
                  <c:v>67747</c:v>
                </c:pt>
                <c:pt idx="4">
                  <c:v>69493</c:v>
                </c:pt>
                <c:pt idx="5">
                  <c:v>66286</c:v>
                </c:pt>
                <c:pt idx="6">
                  <c:v>69788</c:v>
                </c:pt>
                <c:pt idx="7">
                  <c:v>73798</c:v>
                </c:pt>
                <c:pt idx="8">
                  <c:v>72368</c:v>
                </c:pt>
                <c:pt idx="9">
                  <c:v>74601</c:v>
                </c:pt>
                <c:pt idx="10">
                  <c:v>67205</c:v>
                </c:pt>
                <c:pt idx="11">
                  <c:v>68422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8032"/>
        <c:axId val="674861168"/>
      </c:barChart>
      <c:catAx>
        <c:axId val="67485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1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5000291630212892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032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159784193642463"/>
          <c:y val="9.5288713910761144E-2"/>
          <c:w val="0.93050801983085452"/>
          <c:h val="0.14042760279965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286735970853317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3432490053631159E-3"/>
                  <c:y val="1.321821662170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670732813128765E-3"/>
                  <c:y val="2.7144561921940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675938775671992E-4"/>
                  <c:y val="-2.468727403661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042308072033031E-3"/>
                  <c:y val="-5.76071532121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38683993554821E-3"/>
                  <c:y val="-8.897776203781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6688184397697E-3"/>
                  <c:y val="4.2276627462205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7825465449552465E-4"/>
                  <c:y val="-8.40260038888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5120975897181E-4"/>
                  <c:y val="-2.8941280908552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6480186480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72149821242023E-4"/>
                  <c:y val="2.3322642546204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確定件数!$D$18:$O$18</c:f>
              <c:numCache>
                <c:formatCode>#,##0_);[Red]\(#,##0\)</c:formatCode>
                <c:ptCount val="12"/>
                <c:pt idx="0">
                  <c:v>199570</c:v>
                </c:pt>
                <c:pt idx="1">
                  <c:v>191931</c:v>
                </c:pt>
                <c:pt idx="2">
                  <c:v>172963</c:v>
                </c:pt>
                <c:pt idx="3">
                  <c:v>196544</c:v>
                </c:pt>
                <c:pt idx="4">
                  <c:v>198807</c:v>
                </c:pt>
                <c:pt idx="5">
                  <c:v>192523</c:v>
                </c:pt>
                <c:pt idx="6">
                  <c:v>194601</c:v>
                </c:pt>
                <c:pt idx="7">
                  <c:v>206135</c:v>
                </c:pt>
                <c:pt idx="8">
                  <c:v>194168</c:v>
                </c:pt>
                <c:pt idx="9">
                  <c:v>205984</c:v>
                </c:pt>
                <c:pt idx="10">
                  <c:v>188340</c:v>
                </c:pt>
                <c:pt idx="11">
                  <c:v>192883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1952"/>
        <c:axId val="674858816"/>
      </c:barChart>
      <c:catAx>
        <c:axId val="6748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444590259550891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881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5944055944055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195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令和2年度審査支払確定状況確定件数（訪問看護療養費）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982578397212543"/>
          <c:w val="0.86389123234383769"/>
          <c:h val="0.731707317073170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確定件数!$D$21:$O$21</c:f>
              <c:numCache>
                <c:formatCode>#,##0_);[Red]\(#,##0\)</c:formatCode>
                <c:ptCount val="12"/>
                <c:pt idx="0">
                  <c:v>872</c:v>
                </c:pt>
                <c:pt idx="1">
                  <c:v>924</c:v>
                </c:pt>
                <c:pt idx="2">
                  <c:v>960</c:v>
                </c:pt>
                <c:pt idx="3">
                  <c:v>922</c:v>
                </c:pt>
                <c:pt idx="4">
                  <c:v>916</c:v>
                </c:pt>
                <c:pt idx="5">
                  <c:v>927</c:v>
                </c:pt>
                <c:pt idx="6">
                  <c:v>1002</c:v>
                </c:pt>
                <c:pt idx="7">
                  <c:v>1037</c:v>
                </c:pt>
                <c:pt idx="8">
                  <c:v>1078</c:v>
                </c:pt>
                <c:pt idx="9">
                  <c:v>1041</c:v>
                </c:pt>
                <c:pt idx="10">
                  <c:v>1054</c:v>
                </c:pt>
                <c:pt idx="11">
                  <c:v>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0384"/>
        <c:axId val="674862736"/>
      </c:barChart>
      <c:catAx>
        <c:axId val="67486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4773519163763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627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7.317073170731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38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9525</xdr:colOff>
      <xdr:row>22</xdr:row>
      <xdr:rowOff>161925</xdr:rowOff>
    </xdr:to>
    <xdr:graphicFrame macro="">
      <xdr:nvGraphicFramePr>
        <xdr:cNvPr id="417911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4</xdr:col>
      <xdr:colOff>676275</xdr:colOff>
      <xdr:row>42</xdr:row>
      <xdr:rowOff>0</xdr:rowOff>
    </xdr:to>
    <xdr:graphicFrame macro="">
      <xdr:nvGraphicFramePr>
        <xdr:cNvPr id="417911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417911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22</xdr:row>
      <xdr:rowOff>161925</xdr:rowOff>
    </xdr:to>
    <xdr:graphicFrame macro="">
      <xdr:nvGraphicFramePr>
        <xdr:cNvPr id="417911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9525</xdr:rowOff>
    </xdr:to>
    <xdr:graphicFrame macro="">
      <xdr:nvGraphicFramePr>
        <xdr:cNvPr id="417911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10</xdr:col>
      <xdr:colOff>666750</xdr:colOff>
      <xdr:row>61</xdr:row>
      <xdr:rowOff>9525</xdr:rowOff>
    </xdr:to>
    <xdr:graphicFrame macro="">
      <xdr:nvGraphicFramePr>
        <xdr:cNvPr id="417911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257175</xdr:colOff>
      <xdr:row>0</xdr:row>
      <xdr:rowOff>152400</xdr:rowOff>
    </xdr:from>
    <xdr:to>
      <xdr:col>8</xdr:col>
      <xdr:colOff>390525</xdr:colOff>
      <xdr:row>2</xdr:row>
      <xdr:rowOff>161925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1628775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6</xdr:col>
      <xdr:colOff>676275</xdr:colOff>
      <xdr:row>4</xdr:row>
      <xdr:rowOff>76200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73367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合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4186280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4186281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4186282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4186283" name="Chart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4186284" name="Chart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4186285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7178" name="Rectangle 1034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7185" name="Text Box 1041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国保一般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419346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42</xdr:row>
      <xdr:rowOff>0</xdr:rowOff>
    </xdr:to>
    <xdr:graphicFrame macro="">
      <xdr:nvGraphicFramePr>
        <xdr:cNvPr id="419346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4193468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11</xdr:col>
      <xdr:colOff>0</xdr:colOff>
      <xdr:row>23</xdr:row>
      <xdr:rowOff>0</xdr:rowOff>
    </xdr:to>
    <xdr:graphicFrame macro="">
      <xdr:nvGraphicFramePr>
        <xdr:cNvPr id="4193469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0</xdr:rowOff>
    </xdr:to>
    <xdr:graphicFrame macro="">
      <xdr:nvGraphicFramePr>
        <xdr:cNvPr id="4193470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60</xdr:row>
      <xdr:rowOff>161925</xdr:rowOff>
    </xdr:to>
    <xdr:graphicFrame macro="">
      <xdr:nvGraphicFramePr>
        <xdr:cNvPr id="4193471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0</xdr:row>
      <xdr:rowOff>142875</xdr:rowOff>
    </xdr:from>
    <xdr:to>
      <xdr:col>8</xdr:col>
      <xdr:colOff>323850</xdr:colOff>
      <xdr:row>2</xdr:row>
      <xdr:rowOff>152400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1714500" y="142875"/>
          <a:ext cx="35623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7</xdr:col>
      <xdr:colOff>0</xdr:colOff>
      <xdr:row>4</xdr:row>
      <xdr:rowOff>66675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752725" y="514350"/>
          <a:ext cx="1514475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国保退職</a:t>
          </a:r>
        </a:p>
      </xdr:txBody>
    </xdr:sp>
    <xdr:clientData/>
  </xdr:twoCellAnchor>
  <xdr:oneCellAnchor>
    <xdr:from>
      <xdr:col>0</xdr:col>
      <xdr:colOff>96300</xdr:colOff>
      <xdr:row>21</xdr:row>
      <xdr:rowOff>66184</xdr:rowOff>
    </xdr:from>
    <xdr:ext cx="1221442" cy="342401"/>
    <xdr:sp macro="" textlink="">
      <xdr:nvSpPr>
        <xdr:cNvPr id="2" name="テキスト ボックス 1"/>
        <xdr:cNvSpPr txBox="1"/>
      </xdr:nvSpPr>
      <xdr:spPr>
        <a:xfrm>
          <a:off x="96300" y="3691637"/>
          <a:ext cx="1221442" cy="34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500"/>
            <a:t>※4</a:t>
          </a:r>
          <a:r>
            <a:rPr kumimoji="1" lang="ja-JP" altLang="en-US" sz="500"/>
            <a:t>月：医科入院外：</a:t>
          </a:r>
          <a:r>
            <a:rPr kumimoji="1" lang="en-US" altLang="ja-JP" sz="500"/>
            <a:t>70</a:t>
          </a:r>
          <a:r>
            <a:rPr kumimoji="1" lang="ja-JP" altLang="en-US" sz="500"/>
            <a:t>件</a:t>
          </a:r>
          <a:endParaRPr kumimoji="1" lang="en-US" altLang="ja-JP" sz="500"/>
        </a:p>
        <a:p>
          <a:r>
            <a:rPr kumimoji="1" lang="ja-JP" altLang="en-US" sz="500"/>
            <a:t>　　　　 医科入院：　</a:t>
          </a:r>
          <a:r>
            <a:rPr kumimoji="1" lang="ja-JP" altLang="en-US" sz="500" baseline="0"/>
            <a:t> </a:t>
          </a:r>
          <a:r>
            <a:rPr kumimoji="1" lang="en-US" altLang="ja-JP" sz="500" baseline="0"/>
            <a:t>3</a:t>
          </a:r>
          <a:r>
            <a:rPr kumimoji="1" lang="ja-JP" altLang="en-US" sz="500" baseline="0"/>
            <a:t>件</a:t>
          </a:r>
          <a:endParaRPr kumimoji="1" lang="en-US" altLang="ja-JP" sz="500" baseline="0"/>
        </a:p>
        <a:p>
          <a:r>
            <a:rPr kumimoji="1" lang="ja-JP" altLang="en-US" sz="500" baseline="0"/>
            <a:t>　　　　 歯科診療：　 </a:t>
          </a:r>
          <a:r>
            <a:rPr kumimoji="1" lang="en-US" altLang="ja-JP" sz="500" baseline="0"/>
            <a:t>14</a:t>
          </a:r>
          <a:r>
            <a:rPr kumimoji="1" lang="ja-JP" altLang="en-US" sz="500" baseline="0"/>
            <a:t>件</a:t>
          </a:r>
          <a:endParaRPr kumimoji="1" lang="en-US" altLang="ja-JP" sz="500"/>
        </a:p>
      </xdr:txBody>
    </xdr:sp>
    <xdr:clientData/>
  </xdr:oneCellAnchor>
  <xdr:oneCellAnchor>
    <xdr:from>
      <xdr:col>6</xdr:col>
      <xdr:colOff>386954</xdr:colOff>
      <xdr:row>20</xdr:row>
      <xdr:rowOff>166687</xdr:rowOff>
    </xdr:from>
    <xdr:ext cx="1221442" cy="342401"/>
    <xdr:sp macro="" textlink="">
      <xdr:nvSpPr>
        <xdr:cNvPr id="11" name="テキスト ボックス 10"/>
        <xdr:cNvSpPr txBox="1"/>
      </xdr:nvSpPr>
      <xdr:spPr>
        <a:xfrm>
          <a:off x="3964782" y="3619500"/>
          <a:ext cx="1221442" cy="34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500"/>
            <a:t>※4</a:t>
          </a:r>
          <a:r>
            <a:rPr kumimoji="1" lang="ja-JP" altLang="en-US" sz="500"/>
            <a:t>月：医科入院外：約</a:t>
          </a:r>
          <a:r>
            <a:rPr kumimoji="1" lang="en-US" altLang="ja-JP" sz="500"/>
            <a:t>7</a:t>
          </a:r>
          <a:r>
            <a:rPr kumimoji="1" lang="ja-JP" altLang="en-US" sz="500"/>
            <a:t>万点</a:t>
          </a:r>
          <a:endParaRPr kumimoji="1" lang="en-US" altLang="ja-JP" sz="500"/>
        </a:p>
        <a:p>
          <a:r>
            <a:rPr kumimoji="1" lang="ja-JP" altLang="en-US" sz="500"/>
            <a:t>　　　　 医科入院：　</a:t>
          </a:r>
          <a:r>
            <a:rPr kumimoji="1" lang="ja-JP" altLang="en-US" sz="500" baseline="0"/>
            <a:t> 約</a:t>
          </a:r>
          <a:r>
            <a:rPr kumimoji="1" lang="en-US" altLang="ja-JP" sz="500" baseline="0"/>
            <a:t>31</a:t>
          </a:r>
          <a:r>
            <a:rPr kumimoji="1" lang="ja-JP" altLang="en-US" sz="500" baseline="0"/>
            <a:t>万点</a:t>
          </a:r>
          <a:endParaRPr kumimoji="1" lang="en-US" altLang="ja-JP" sz="500" baseline="0"/>
        </a:p>
        <a:p>
          <a:r>
            <a:rPr kumimoji="1" lang="ja-JP" altLang="en-US" sz="500" baseline="0"/>
            <a:t>　　　　 歯科診療：　 約</a:t>
          </a:r>
          <a:r>
            <a:rPr kumimoji="1" lang="en-US" altLang="ja-JP" sz="500" baseline="0"/>
            <a:t>1</a:t>
          </a:r>
          <a:r>
            <a:rPr kumimoji="1" lang="ja-JP" altLang="en-US" sz="500" baseline="0"/>
            <a:t>万点</a:t>
          </a:r>
          <a:endParaRPr kumimoji="1" lang="en-US" altLang="ja-JP" sz="500"/>
        </a:p>
      </xdr:txBody>
    </xdr:sp>
    <xdr:clientData/>
  </xdr:oneCellAnchor>
  <xdr:oneCellAnchor>
    <xdr:from>
      <xdr:col>2</xdr:col>
      <xdr:colOff>47625</xdr:colOff>
      <xdr:row>51</xdr:row>
      <xdr:rowOff>142875</xdr:rowOff>
    </xdr:from>
    <xdr:ext cx="1119188" cy="275717"/>
    <xdr:sp macro="" textlink="">
      <xdr:nvSpPr>
        <xdr:cNvPr id="3" name="テキスト ボックス 2"/>
        <xdr:cNvSpPr txBox="1"/>
      </xdr:nvSpPr>
      <xdr:spPr>
        <a:xfrm>
          <a:off x="1419225" y="8886825"/>
          <a:ext cx="111918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tx1"/>
              </a:solidFill>
            </a:rPr>
            <a:t>全て</a:t>
          </a:r>
          <a:r>
            <a:rPr kumimoji="1" lang="en-US" altLang="ja-JP" sz="1100">
              <a:solidFill>
                <a:schemeClr val="tx1"/>
              </a:solidFill>
            </a:rPr>
            <a:t>0</a:t>
          </a:r>
          <a:r>
            <a:rPr kumimoji="1" lang="ja-JP" altLang="en-US" sz="1100">
              <a:solidFill>
                <a:schemeClr val="tx1"/>
              </a:solidFill>
            </a:rPr>
            <a:t>件</a:t>
          </a:r>
        </a:p>
      </xdr:txBody>
    </xdr:sp>
    <xdr:clientData/>
  </xdr:oneCellAnchor>
  <xdr:oneCellAnchor>
    <xdr:from>
      <xdr:col>8</xdr:col>
      <xdr:colOff>266700</xdr:colOff>
      <xdr:row>51</xdr:row>
      <xdr:rowOff>157163</xdr:rowOff>
    </xdr:from>
    <xdr:ext cx="1119188" cy="275717"/>
    <xdr:sp macro="" textlink="">
      <xdr:nvSpPr>
        <xdr:cNvPr id="15" name="テキスト ボックス 14"/>
        <xdr:cNvSpPr txBox="1"/>
      </xdr:nvSpPr>
      <xdr:spPr>
        <a:xfrm>
          <a:off x="5219700" y="8901113"/>
          <a:ext cx="111918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tx1"/>
              </a:solidFill>
            </a:rPr>
            <a:t>全て</a:t>
          </a:r>
          <a:r>
            <a:rPr kumimoji="1" lang="en-US" altLang="ja-JP" sz="1100">
              <a:solidFill>
                <a:schemeClr val="tx1"/>
              </a:solidFill>
            </a:rPr>
            <a:t>0</a:t>
          </a:r>
          <a:r>
            <a:rPr kumimoji="1" lang="ja-JP" altLang="en-US" sz="1100">
              <a:solidFill>
                <a:schemeClr val="tx1"/>
              </a:solidFill>
            </a:rPr>
            <a:t>件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420061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42006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4200618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4200619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4200620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4200621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304800</xdr:colOff>
      <xdr:row>0</xdr:row>
      <xdr:rowOff>152400</xdr:rowOff>
    </xdr:from>
    <xdr:to>
      <xdr:col>8</xdr:col>
      <xdr:colOff>438150</xdr:colOff>
      <xdr:row>2</xdr:row>
      <xdr:rowOff>161925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16764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後期高齢者医療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GridLines="0" tabSelected="1" zoomScale="85" zoomScaleNormal="85" workbookViewId="0">
      <pane xSplit="3" ySplit="2" topLeftCell="D3" activePane="bottomRight" state="frozen"/>
      <selection activeCell="M9" sqref="M9"/>
      <selection pane="topRight" activeCell="M9" sqref="M9"/>
      <selection pane="bottomLeft" activeCell="M9" sqref="M9"/>
      <selection pane="bottomRight" sqref="A1:C2"/>
    </sheetView>
  </sheetViews>
  <sheetFormatPr defaultRowHeight="13.5" x14ac:dyDescent="0.15"/>
  <cols>
    <col min="1" max="1" width="2.625" style="13" bestFit="1" customWidth="1"/>
    <col min="2" max="2" width="3.125" style="13" customWidth="1"/>
    <col min="3" max="3" width="9" style="13"/>
    <col min="4" max="9" width="9.125" style="13" bestFit="1" customWidth="1"/>
    <col min="10" max="11" width="9.5" style="13" bestFit="1" customWidth="1"/>
    <col min="12" max="13" width="9.25" style="13" bestFit="1" customWidth="1"/>
    <col min="14" max="14" width="9.25" style="17" bestFit="1" customWidth="1"/>
    <col min="15" max="15" width="9.25" style="13" bestFit="1" customWidth="1"/>
    <col min="16" max="16" width="11.5" style="13" customWidth="1"/>
    <col min="17" max="17" width="9.75" style="13" bestFit="1" customWidth="1"/>
    <col min="18" max="16384" width="9" style="13"/>
  </cols>
  <sheetData>
    <row r="1" spans="1:15" x14ac:dyDescent="0.15">
      <c r="A1" s="67" t="s">
        <v>15</v>
      </c>
      <c r="B1" s="68"/>
      <c r="C1" s="69"/>
      <c r="D1" s="66" t="s">
        <v>47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15">
      <c r="A2" s="70"/>
      <c r="B2" s="71"/>
      <c r="C2" s="72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5" ht="13.5" customHeight="1" x14ac:dyDescent="0.15">
      <c r="A3" s="79" t="s">
        <v>20</v>
      </c>
      <c r="B3" s="75" t="s">
        <v>1</v>
      </c>
      <c r="C3" s="10" t="s">
        <v>3</v>
      </c>
      <c r="D3" s="31">
        <f t="shared" ref="D3:E8" si="0">SUM(D13,D23,D33)</f>
        <v>694409</v>
      </c>
      <c r="E3" s="31">
        <f t="shared" si="0"/>
        <v>650467</v>
      </c>
      <c r="F3" s="31">
        <f t="shared" ref="F3:O3" si="1">SUM(F13,F23,F33)</f>
        <v>607481</v>
      </c>
      <c r="G3" s="31">
        <f t="shared" si="1"/>
        <v>678050</v>
      </c>
      <c r="H3" s="31">
        <f t="shared" si="1"/>
        <v>685991</v>
      </c>
      <c r="I3" s="31">
        <f t="shared" si="1"/>
        <v>662911</v>
      </c>
      <c r="J3" s="31">
        <f t="shared" si="1"/>
        <v>676658</v>
      </c>
      <c r="K3" s="31">
        <f t="shared" si="1"/>
        <v>709699</v>
      </c>
      <c r="L3" s="31">
        <f t="shared" si="1"/>
        <v>670070</v>
      </c>
      <c r="M3" s="31">
        <f t="shared" si="1"/>
        <v>696686</v>
      </c>
      <c r="N3" s="31">
        <f t="shared" si="1"/>
        <v>640977</v>
      </c>
      <c r="O3" s="31">
        <f t="shared" si="1"/>
        <v>645804</v>
      </c>
    </row>
    <row r="4" spans="1:15" x14ac:dyDescent="0.15">
      <c r="A4" s="80"/>
      <c r="B4" s="76"/>
      <c r="C4" s="14" t="s">
        <v>17</v>
      </c>
      <c r="D4" s="29">
        <f t="shared" si="0"/>
        <v>24303</v>
      </c>
      <c r="E4" s="29">
        <f t="shared" si="0"/>
        <v>22584</v>
      </c>
      <c r="F4" s="29">
        <f t="shared" ref="F4:O4" si="2">SUM(F14,F24,F34)</f>
        <v>21390</v>
      </c>
      <c r="G4" s="29">
        <f t="shared" si="2"/>
        <v>22872</v>
      </c>
      <c r="H4" s="29">
        <f t="shared" si="2"/>
        <v>23757</v>
      </c>
      <c r="I4" s="29">
        <f t="shared" si="2"/>
        <v>24119</v>
      </c>
      <c r="J4" s="29">
        <f t="shared" si="2"/>
        <v>24552</v>
      </c>
      <c r="K4" s="29">
        <f t="shared" si="2"/>
        <v>24610</v>
      </c>
      <c r="L4" s="29">
        <f t="shared" si="2"/>
        <v>23857</v>
      </c>
      <c r="M4" s="29">
        <f t="shared" si="2"/>
        <v>23562</v>
      </c>
      <c r="N4" s="29">
        <f t="shared" si="2"/>
        <v>22710</v>
      </c>
      <c r="O4" s="29">
        <f t="shared" si="2"/>
        <v>22195</v>
      </c>
    </row>
    <row r="5" spans="1:15" x14ac:dyDescent="0.15">
      <c r="A5" s="80"/>
      <c r="B5" s="76"/>
      <c r="C5" s="14" t="s">
        <v>18</v>
      </c>
      <c r="D5" s="29">
        <f t="shared" si="0"/>
        <v>670106</v>
      </c>
      <c r="E5" s="29">
        <f t="shared" si="0"/>
        <v>627883</v>
      </c>
      <c r="F5" s="29">
        <f t="shared" ref="F5:O5" si="3">SUM(F15,F25,F35)</f>
        <v>586091</v>
      </c>
      <c r="G5" s="29">
        <f t="shared" si="3"/>
        <v>655178</v>
      </c>
      <c r="H5" s="29">
        <f t="shared" si="3"/>
        <v>662234</v>
      </c>
      <c r="I5" s="29">
        <f t="shared" si="3"/>
        <v>638792</v>
      </c>
      <c r="J5" s="29">
        <f t="shared" si="3"/>
        <v>652106</v>
      </c>
      <c r="K5" s="29">
        <f t="shared" si="3"/>
        <v>685089</v>
      </c>
      <c r="L5" s="29">
        <f t="shared" si="3"/>
        <v>646213</v>
      </c>
      <c r="M5" s="29">
        <f t="shared" si="3"/>
        <v>673124</v>
      </c>
      <c r="N5" s="29">
        <f t="shared" si="3"/>
        <v>618267</v>
      </c>
      <c r="O5" s="29">
        <f t="shared" si="3"/>
        <v>623609</v>
      </c>
    </row>
    <row r="6" spans="1:15" x14ac:dyDescent="0.15">
      <c r="A6" s="80"/>
      <c r="B6" s="76"/>
      <c r="C6" s="8" t="s">
        <v>40</v>
      </c>
      <c r="D6" s="29">
        <f t="shared" si="0"/>
        <v>117773</v>
      </c>
      <c r="E6" s="29">
        <f t="shared" si="0"/>
        <v>100020</v>
      </c>
      <c r="F6" s="29">
        <f t="shared" ref="F6:O6" si="4">SUM(F16,F26,F36)</f>
        <v>90947</v>
      </c>
      <c r="G6" s="29">
        <f t="shared" si="4"/>
        <v>110018</v>
      </c>
      <c r="H6" s="29">
        <f t="shared" si="4"/>
        <v>112059</v>
      </c>
      <c r="I6" s="29">
        <f t="shared" si="4"/>
        <v>106747</v>
      </c>
      <c r="J6" s="29">
        <f t="shared" si="4"/>
        <v>112878</v>
      </c>
      <c r="K6" s="29">
        <f t="shared" si="4"/>
        <v>119963</v>
      </c>
      <c r="L6" s="29">
        <f t="shared" si="4"/>
        <v>117703</v>
      </c>
      <c r="M6" s="29">
        <f t="shared" si="4"/>
        <v>120986</v>
      </c>
      <c r="N6" s="29">
        <f t="shared" si="4"/>
        <v>108418</v>
      </c>
      <c r="O6" s="29">
        <f t="shared" si="4"/>
        <v>111145</v>
      </c>
    </row>
    <row r="7" spans="1:15" x14ac:dyDescent="0.15">
      <c r="A7" s="80"/>
      <c r="B7" s="77"/>
      <c r="C7" s="9" t="s">
        <v>2</v>
      </c>
      <c r="D7" s="30">
        <f t="shared" si="0"/>
        <v>812182</v>
      </c>
      <c r="E7" s="30">
        <f t="shared" si="0"/>
        <v>750487</v>
      </c>
      <c r="F7" s="30">
        <f t="shared" ref="F7:O7" si="5">SUM(F17,F27,F37)</f>
        <v>698428</v>
      </c>
      <c r="G7" s="30">
        <f t="shared" si="5"/>
        <v>788068</v>
      </c>
      <c r="H7" s="30">
        <f t="shared" si="5"/>
        <v>798050</v>
      </c>
      <c r="I7" s="30">
        <f t="shared" si="5"/>
        <v>769658</v>
      </c>
      <c r="J7" s="30">
        <f t="shared" si="5"/>
        <v>789536</v>
      </c>
      <c r="K7" s="30">
        <f t="shared" si="5"/>
        <v>829662</v>
      </c>
      <c r="L7" s="30">
        <f t="shared" si="5"/>
        <v>787773</v>
      </c>
      <c r="M7" s="30">
        <f t="shared" si="5"/>
        <v>817672</v>
      </c>
      <c r="N7" s="30">
        <f t="shared" si="5"/>
        <v>749395</v>
      </c>
      <c r="O7" s="30">
        <f t="shared" si="5"/>
        <v>756949</v>
      </c>
    </row>
    <row r="8" spans="1:15" x14ac:dyDescent="0.15">
      <c r="A8" s="80"/>
      <c r="B8" s="73" t="s">
        <v>41</v>
      </c>
      <c r="C8" s="74"/>
      <c r="D8" s="31">
        <f t="shared" si="0"/>
        <v>410242</v>
      </c>
      <c r="E8" s="31">
        <f t="shared" si="0"/>
        <v>398546</v>
      </c>
      <c r="F8" s="31">
        <f t="shared" ref="F8:O8" si="6">SUM(F18,F28,F38)</f>
        <v>368427</v>
      </c>
      <c r="G8" s="31">
        <f t="shared" si="6"/>
        <v>407470</v>
      </c>
      <c r="H8" s="31">
        <f t="shared" si="6"/>
        <v>414534</v>
      </c>
      <c r="I8" s="31">
        <f t="shared" si="6"/>
        <v>400590</v>
      </c>
      <c r="J8" s="31">
        <f t="shared" si="6"/>
        <v>407519</v>
      </c>
      <c r="K8" s="31">
        <f t="shared" si="6"/>
        <v>428043</v>
      </c>
      <c r="L8" s="31">
        <f t="shared" si="6"/>
        <v>402695</v>
      </c>
      <c r="M8" s="31">
        <f t="shared" si="6"/>
        <v>427021</v>
      </c>
      <c r="N8" s="31">
        <f t="shared" si="6"/>
        <v>392398</v>
      </c>
      <c r="O8" s="31">
        <f t="shared" si="6"/>
        <v>395651</v>
      </c>
    </row>
    <row r="9" spans="1:15" x14ac:dyDescent="0.15">
      <c r="A9" s="80"/>
      <c r="B9" s="86" t="s">
        <v>42</v>
      </c>
      <c r="C9" s="26" t="s">
        <v>43</v>
      </c>
      <c r="D9" s="32" t="s">
        <v>49</v>
      </c>
      <c r="E9" s="32" t="s">
        <v>49</v>
      </c>
      <c r="F9" s="32" t="s">
        <v>49</v>
      </c>
      <c r="G9" s="32" t="s">
        <v>49</v>
      </c>
      <c r="H9" s="32" t="s">
        <v>49</v>
      </c>
      <c r="I9" s="32" t="s">
        <v>49</v>
      </c>
      <c r="J9" s="32" t="s">
        <v>49</v>
      </c>
      <c r="K9" s="32" t="s">
        <v>49</v>
      </c>
      <c r="L9" s="32" t="s">
        <v>49</v>
      </c>
      <c r="M9" s="32" t="s">
        <v>49</v>
      </c>
      <c r="N9" s="32" t="s">
        <v>49</v>
      </c>
      <c r="O9" s="32" t="s">
        <v>49</v>
      </c>
    </row>
    <row r="10" spans="1:15" x14ac:dyDescent="0.15">
      <c r="A10" s="80"/>
      <c r="B10" s="87"/>
      <c r="C10" s="26" t="s">
        <v>44</v>
      </c>
      <c r="D10" s="32" t="s">
        <v>49</v>
      </c>
      <c r="E10" s="32" t="s">
        <v>49</v>
      </c>
      <c r="F10" s="32" t="s">
        <v>49</v>
      </c>
      <c r="G10" s="32" t="s">
        <v>49</v>
      </c>
      <c r="H10" s="32" t="s">
        <v>49</v>
      </c>
      <c r="I10" s="32" t="s">
        <v>49</v>
      </c>
      <c r="J10" s="32" t="s">
        <v>49</v>
      </c>
      <c r="K10" s="32" t="s">
        <v>49</v>
      </c>
      <c r="L10" s="32" t="s">
        <v>49</v>
      </c>
      <c r="M10" s="32" t="s">
        <v>49</v>
      </c>
      <c r="N10" s="32" t="s">
        <v>49</v>
      </c>
      <c r="O10" s="32" t="s">
        <v>49</v>
      </c>
    </row>
    <row r="11" spans="1:15" ht="13.5" customHeight="1" x14ac:dyDescent="0.15">
      <c r="A11" s="80"/>
      <c r="B11" s="82" t="s">
        <v>45</v>
      </c>
      <c r="C11" s="83"/>
      <c r="D11" s="30">
        <f>SUM(D21,D31,D41)</f>
        <v>1763</v>
      </c>
      <c r="E11" s="30">
        <f t="shared" ref="E11:O11" si="7">SUM(E21,E31,E41)</f>
        <v>1814</v>
      </c>
      <c r="F11" s="30">
        <f t="shared" si="7"/>
        <v>1844</v>
      </c>
      <c r="G11" s="30">
        <f t="shared" si="7"/>
        <v>1776</v>
      </c>
      <c r="H11" s="30">
        <f t="shared" si="7"/>
        <v>1814</v>
      </c>
      <c r="I11" s="30">
        <f t="shared" si="7"/>
        <v>1808</v>
      </c>
      <c r="J11" s="30">
        <f t="shared" si="7"/>
        <v>1925</v>
      </c>
      <c r="K11" s="30">
        <f t="shared" si="7"/>
        <v>1927</v>
      </c>
      <c r="L11" s="30">
        <f t="shared" si="7"/>
        <v>2028</v>
      </c>
      <c r="M11" s="30">
        <f t="shared" si="7"/>
        <v>2025</v>
      </c>
      <c r="N11" s="30">
        <f t="shared" si="7"/>
        <v>2016</v>
      </c>
      <c r="O11" s="30">
        <f t="shared" si="7"/>
        <v>1961</v>
      </c>
    </row>
    <row r="12" spans="1:15" x14ac:dyDescent="0.15">
      <c r="A12" s="81"/>
      <c r="B12" s="15" t="s">
        <v>22</v>
      </c>
      <c r="C12" s="16"/>
      <c r="D12" s="33">
        <f>SUM(D22,D32,D42)</f>
        <v>1224187</v>
      </c>
      <c r="E12" s="33">
        <f t="shared" ref="E12:O12" si="8">SUM(E22,E32,E42)</f>
        <v>1150847</v>
      </c>
      <c r="F12" s="33">
        <f t="shared" si="8"/>
        <v>1068699</v>
      </c>
      <c r="G12" s="33">
        <f t="shared" si="8"/>
        <v>1197314</v>
      </c>
      <c r="H12" s="33">
        <f t="shared" si="8"/>
        <v>1214398</v>
      </c>
      <c r="I12" s="33">
        <f t="shared" si="8"/>
        <v>1172056</v>
      </c>
      <c r="J12" s="33">
        <f t="shared" si="8"/>
        <v>1198980</v>
      </c>
      <c r="K12" s="33">
        <f t="shared" si="8"/>
        <v>1259632</v>
      </c>
      <c r="L12" s="33">
        <f t="shared" si="8"/>
        <v>1192496</v>
      </c>
      <c r="M12" s="33">
        <f t="shared" si="8"/>
        <v>1246718</v>
      </c>
      <c r="N12" s="33">
        <f t="shared" si="8"/>
        <v>1143809</v>
      </c>
      <c r="O12" s="33">
        <f t="shared" si="8"/>
        <v>1154561</v>
      </c>
    </row>
    <row r="13" spans="1:15" ht="13.5" customHeight="1" x14ac:dyDescent="0.15">
      <c r="A13" s="79" t="s">
        <v>0</v>
      </c>
      <c r="B13" s="75" t="s">
        <v>1</v>
      </c>
      <c r="C13" s="10" t="s">
        <v>3</v>
      </c>
      <c r="D13" s="31">
        <f>D14+D15</f>
        <v>342112</v>
      </c>
      <c r="E13" s="31">
        <f t="shared" ref="E13:O13" si="9">E14+E15</f>
        <v>316526</v>
      </c>
      <c r="F13" s="31">
        <f t="shared" si="9"/>
        <v>290184</v>
      </c>
      <c r="G13" s="31">
        <f t="shared" si="9"/>
        <v>331520</v>
      </c>
      <c r="H13" s="31">
        <f t="shared" si="9"/>
        <v>335625</v>
      </c>
      <c r="I13" s="31">
        <f t="shared" si="9"/>
        <v>324063</v>
      </c>
      <c r="J13" s="31">
        <f t="shared" si="9"/>
        <v>329586</v>
      </c>
      <c r="K13" s="31">
        <f t="shared" si="9"/>
        <v>347804</v>
      </c>
      <c r="L13" s="31">
        <f t="shared" si="9"/>
        <v>328137</v>
      </c>
      <c r="M13" s="31">
        <f>M14+M15</f>
        <v>340889</v>
      </c>
      <c r="N13" s="31">
        <f t="shared" si="9"/>
        <v>311837</v>
      </c>
      <c r="O13" s="31">
        <f t="shared" si="9"/>
        <v>318650</v>
      </c>
    </row>
    <row r="14" spans="1:15" ht="13.5" customHeight="1" x14ac:dyDescent="0.15">
      <c r="A14" s="80"/>
      <c r="B14" s="76"/>
      <c r="C14" s="8" t="s">
        <v>17</v>
      </c>
      <c r="D14" s="44">
        <v>8989</v>
      </c>
      <c r="E14" s="44">
        <v>8483</v>
      </c>
      <c r="F14" s="44">
        <v>7886</v>
      </c>
      <c r="G14" s="44">
        <v>8539</v>
      </c>
      <c r="H14" s="44">
        <v>8986</v>
      </c>
      <c r="I14" s="44">
        <v>8993</v>
      </c>
      <c r="J14" s="44">
        <v>9122</v>
      </c>
      <c r="K14" s="44">
        <v>9056</v>
      </c>
      <c r="L14" s="44">
        <v>8902</v>
      </c>
      <c r="M14" s="44">
        <v>8554</v>
      </c>
      <c r="N14" s="44">
        <v>8136</v>
      </c>
      <c r="O14" s="44">
        <v>8065</v>
      </c>
    </row>
    <row r="15" spans="1:15" ht="13.5" customHeight="1" x14ac:dyDescent="0.15">
      <c r="A15" s="80"/>
      <c r="B15" s="76"/>
      <c r="C15" s="8" t="s">
        <v>18</v>
      </c>
      <c r="D15" s="44">
        <v>333123</v>
      </c>
      <c r="E15" s="44">
        <v>308043</v>
      </c>
      <c r="F15" s="44">
        <v>282298</v>
      </c>
      <c r="G15" s="44">
        <v>322981</v>
      </c>
      <c r="H15" s="44">
        <v>326639</v>
      </c>
      <c r="I15" s="44">
        <v>315070</v>
      </c>
      <c r="J15" s="44">
        <v>320464</v>
      </c>
      <c r="K15" s="44">
        <v>338748</v>
      </c>
      <c r="L15" s="44">
        <v>319235</v>
      </c>
      <c r="M15" s="44">
        <v>332335</v>
      </c>
      <c r="N15" s="44">
        <v>303701</v>
      </c>
      <c r="O15" s="44">
        <v>310585</v>
      </c>
    </row>
    <row r="16" spans="1:15" ht="13.5" customHeight="1" x14ac:dyDescent="0.15">
      <c r="A16" s="80"/>
      <c r="B16" s="76"/>
      <c r="C16" s="8" t="s">
        <v>44</v>
      </c>
      <c r="D16" s="44">
        <v>72717</v>
      </c>
      <c r="E16" s="44">
        <v>61898</v>
      </c>
      <c r="F16" s="44">
        <v>55705</v>
      </c>
      <c r="G16" s="44">
        <v>67747</v>
      </c>
      <c r="H16" s="44">
        <v>69493</v>
      </c>
      <c r="I16" s="44">
        <v>66286</v>
      </c>
      <c r="J16" s="44">
        <v>69788</v>
      </c>
      <c r="K16" s="44">
        <v>73798</v>
      </c>
      <c r="L16" s="44">
        <v>72368</v>
      </c>
      <c r="M16" s="44">
        <v>74601</v>
      </c>
      <c r="N16" s="44">
        <v>67205</v>
      </c>
      <c r="O16" s="44">
        <v>68422</v>
      </c>
    </row>
    <row r="17" spans="1:17" ht="13.5" customHeight="1" x14ac:dyDescent="0.15">
      <c r="A17" s="80"/>
      <c r="B17" s="77"/>
      <c r="C17" s="9" t="s">
        <v>2</v>
      </c>
      <c r="D17" s="30">
        <f>SUM(D14:D16)</f>
        <v>414829</v>
      </c>
      <c r="E17" s="30">
        <f t="shared" ref="E17:O17" si="10">SUM(E14:E16)</f>
        <v>378424</v>
      </c>
      <c r="F17" s="30">
        <f t="shared" si="10"/>
        <v>345889</v>
      </c>
      <c r="G17" s="30">
        <f t="shared" si="10"/>
        <v>399267</v>
      </c>
      <c r="H17" s="30">
        <f t="shared" si="10"/>
        <v>405118</v>
      </c>
      <c r="I17" s="30">
        <f t="shared" si="10"/>
        <v>390349</v>
      </c>
      <c r="J17" s="30">
        <f t="shared" si="10"/>
        <v>399374</v>
      </c>
      <c r="K17" s="30">
        <f t="shared" si="10"/>
        <v>421602</v>
      </c>
      <c r="L17" s="30">
        <f>SUM(L14:L16)</f>
        <v>400505</v>
      </c>
      <c r="M17" s="30">
        <f>SUM(M14:M16)</f>
        <v>415490</v>
      </c>
      <c r="N17" s="30">
        <f t="shared" si="10"/>
        <v>379042</v>
      </c>
      <c r="O17" s="30">
        <f t="shared" si="10"/>
        <v>387072</v>
      </c>
    </row>
    <row r="18" spans="1:17" x14ac:dyDescent="0.15">
      <c r="A18" s="80"/>
      <c r="B18" s="73" t="s">
        <v>41</v>
      </c>
      <c r="C18" s="74"/>
      <c r="D18" s="46">
        <v>199570</v>
      </c>
      <c r="E18" s="46">
        <v>191931</v>
      </c>
      <c r="F18" s="46">
        <v>172963</v>
      </c>
      <c r="G18" s="46">
        <v>196544</v>
      </c>
      <c r="H18" s="46">
        <v>198807</v>
      </c>
      <c r="I18" s="46">
        <v>192523</v>
      </c>
      <c r="J18" s="46">
        <v>194601</v>
      </c>
      <c r="K18" s="46">
        <v>206135</v>
      </c>
      <c r="L18" s="46">
        <v>194168</v>
      </c>
      <c r="M18" s="46">
        <v>205984</v>
      </c>
      <c r="N18" s="46">
        <v>188340</v>
      </c>
      <c r="O18" s="46">
        <v>192883</v>
      </c>
    </row>
    <row r="19" spans="1:17" ht="13.5" customHeight="1" x14ac:dyDescent="0.15">
      <c r="A19" s="80"/>
      <c r="B19" s="78" t="s">
        <v>42</v>
      </c>
      <c r="C19" s="26" t="s">
        <v>43</v>
      </c>
      <c r="D19" s="32" t="s">
        <v>49</v>
      </c>
      <c r="E19" s="32" t="s">
        <v>49</v>
      </c>
      <c r="F19" s="32" t="s">
        <v>49</v>
      </c>
      <c r="G19" s="32" t="s">
        <v>49</v>
      </c>
      <c r="H19" s="32" t="s">
        <v>49</v>
      </c>
      <c r="I19" s="32" t="s">
        <v>49</v>
      </c>
      <c r="J19" s="32" t="s">
        <v>49</v>
      </c>
      <c r="K19" s="32" t="s">
        <v>49</v>
      </c>
      <c r="L19" s="32" t="s">
        <v>49</v>
      </c>
      <c r="M19" s="32" t="s">
        <v>49</v>
      </c>
      <c r="N19" s="32" t="s">
        <v>49</v>
      </c>
      <c r="O19" s="32" t="s">
        <v>49</v>
      </c>
    </row>
    <row r="20" spans="1:17" ht="13.5" customHeight="1" x14ac:dyDescent="0.15">
      <c r="A20" s="80"/>
      <c r="B20" s="78"/>
      <c r="C20" s="26" t="s">
        <v>44</v>
      </c>
      <c r="D20" s="32" t="s">
        <v>49</v>
      </c>
      <c r="E20" s="32" t="s">
        <v>49</v>
      </c>
      <c r="F20" s="32" t="s">
        <v>49</v>
      </c>
      <c r="G20" s="32" t="s">
        <v>49</v>
      </c>
      <c r="H20" s="32" t="s">
        <v>49</v>
      </c>
      <c r="I20" s="32" t="s">
        <v>49</v>
      </c>
      <c r="J20" s="32" t="s">
        <v>49</v>
      </c>
      <c r="K20" s="32" t="s">
        <v>49</v>
      </c>
      <c r="L20" s="32" t="s">
        <v>49</v>
      </c>
      <c r="M20" s="32" t="s">
        <v>49</v>
      </c>
      <c r="N20" s="32" t="s">
        <v>49</v>
      </c>
      <c r="O20" s="32" t="s">
        <v>49</v>
      </c>
    </row>
    <row r="21" spans="1:17" x14ac:dyDescent="0.15">
      <c r="A21" s="80"/>
      <c r="B21" s="82" t="s">
        <v>45</v>
      </c>
      <c r="C21" s="83"/>
      <c r="D21" s="47">
        <v>872</v>
      </c>
      <c r="E21" s="47">
        <v>924</v>
      </c>
      <c r="F21" s="47">
        <v>960</v>
      </c>
      <c r="G21" s="47">
        <v>922</v>
      </c>
      <c r="H21" s="47">
        <v>916</v>
      </c>
      <c r="I21" s="47">
        <v>927</v>
      </c>
      <c r="J21" s="47">
        <v>1002</v>
      </c>
      <c r="K21" s="47">
        <v>1037</v>
      </c>
      <c r="L21" s="47">
        <v>1078</v>
      </c>
      <c r="M21" s="47">
        <v>1041</v>
      </c>
      <c r="N21" s="47">
        <v>1054</v>
      </c>
      <c r="O21" s="47">
        <v>1032</v>
      </c>
      <c r="P21" s="63"/>
    </row>
    <row r="22" spans="1:17" ht="13.5" customHeight="1" x14ac:dyDescent="0.15">
      <c r="A22" s="81"/>
      <c r="B22" s="15" t="s">
        <v>22</v>
      </c>
      <c r="C22" s="16"/>
      <c r="D22" s="33">
        <f>D17+D18+D21</f>
        <v>615271</v>
      </c>
      <c r="E22" s="33">
        <f t="shared" ref="E22:O22" si="11">E17+E18+E21</f>
        <v>571279</v>
      </c>
      <c r="F22" s="33">
        <f t="shared" si="11"/>
        <v>519812</v>
      </c>
      <c r="G22" s="33">
        <f t="shared" si="11"/>
        <v>596733</v>
      </c>
      <c r="H22" s="33">
        <f t="shared" si="11"/>
        <v>604841</v>
      </c>
      <c r="I22" s="33">
        <f t="shared" si="11"/>
        <v>583799</v>
      </c>
      <c r="J22" s="33">
        <f t="shared" si="11"/>
        <v>594977</v>
      </c>
      <c r="K22" s="33">
        <f t="shared" si="11"/>
        <v>628774</v>
      </c>
      <c r="L22" s="33">
        <f t="shared" si="11"/>
        <v>595751</v>
      </c>
      <c r="M22" s="33">
        <f>M17+M18+M21</f>
        <v>622515</v>
      </c>
      <c r="N22" s="33">
        <f t="shared" si="11"/>
        <v>568436</v>
      </c>
      <c r="O22" s="33">
        <f t="shared" si="11"/>
        <v>580987</v>
      </c>
      <c r="P22" s="63"/>
      <c r="Q22" s="63"/>
    </row>
    <row r="23" spans="1:17" ht="13.5" customHeight="1" x14ac:dyDescent="0.15">
      <c r="A23" s="79" t="s">
        <v>5</v>
      </c>
      <c r="B23" s="75" t="s">
        <v>1</v>
      </c>
      <c r="C23" s="10" t="s">
        <v>3</v>
      </c>
      <c r="D23" s="31">
        <f>D24+D25</f>
        <v>73</v>
      </c>
      <c r="E23" s="31">
        <f t="shared" ref="E23:O23" si="12">E24+E25</f>
        <v>16</v>
      </c>
      <c r="F23" s="31">
        <f t="shared" si="12"/>
        <v>2</v>
      </c>
      <c r="G23" s="31">
        <f t="shared" si="12"/>
        <v>1</v>
      </c>
      <c r="H23" s="31">
        <f t="shared" si="12"/>
        <v>3</v>
      </c>
      <c r="I23" s="31">
        <f t="shared" si="12"/>
        <v>0</v>
      </c>
      <c r="J23" s="31">
        <f t="shared" si="12"/>
        <v>-1</v>
      </c>
      <c r="K23" s="31">
        <f t="shared" si="12"/>
        <v>-3</v>
      </c>
      <c r="L23" s="31">
        <f t="shared" si="12"/>
        <v>4</v>
      </c>
      <c r="M23" s="31">
        <f t="shared" si="12"/>
        <v>-5</v>
      </c>
      <c r="N23" s="31">
        <f t="shared" si="12"/>
        <v>2</v>
      </c>
      <c r="O23" s="31">
        <f t="shared" si="12"/>
        <v>-1</v>
      </c>
    </row>
    <row r="24" spans="1:17" x14ac:dyDescent="0.15">
      <c r="A24" s="80"/>
      <c r="B24" s="76"/>
      <c r="C24" s="14" t="s">
        <v>17</v>
      </c>
      <c r="D24" s="45">
        <v>3</v>
      </c>
      <c r="E24" s="45">
        <v>1</v>
      </c>
      <c r="F24" s="45">
        <v>2</v>
      </c>
      <c r="G24" s="45">
        <v>-3</v>
      </c>
      <c r="H24" s="45">
        <v>-1</v>
      </c>
      <c r="I24" s="45">
        <v>0</v>
      </c>
      <c r="J24" s="45">
        <v>0</v>
      </c>
      <c r="K24" s="45">
        <v>0</v>
      </c>
      <c r="L24" s="45">
        <v>0</v>
      </c>
      <c r="M24" s="45">
        <v>-1</v>
      </c>
      <c r="N24" s="45">
        <v>0</v>
      </c>
      <c r="O24" s="45">
        <v>0</v>
      </c>
    </row>
    <row r="25" spans="1:17" x14ac:dyDescent="0.15">
      <c r="A25" s="80"/>
      <c r="B25" s="76"/>
      <c r="C25" s="14" t="s">
        <v>18</v>
      </c>
      <c r="D25" s="45">
        <v>70</v>
      </c>
      <c r="E25" s="45">
        <v>15</v>
      </c>
      <c r="F25" s="45">
        <v>0</v>
      </c>
      <c r="G25" s="45">
        <v>4</v>
      </c>
      <c r="H25" s="45">
        <v>4</v>
      </c>
      <c r="I25" s="45">
        <v>0</v>
      </c>
      <c r="J25" s="45">
        <v>-1</v>
      </c>
      <c r="K25" s="45">
        <v>-3</v>
      </c>
      <c r="L25" s="45">
        <v>4</v>
      </c>
      <c r="M25" s="45">
        <v>-4</v>
      </c>
      <c r="N25" s="45">
        <v>2</v>
      </c>
      <c r="O25" s="45">
        <v>-1</v>
      </c>
    </row>
    <row r="26" spans="1:17" x14ac:dyDescent="0.15">
      <c r="A26" s="80"/>
      <c r="B26" s="76"/>
      <c r="C26" s="8" t="s">
        <v>44</v>
      </c>
      <c r="D26" s="45">
        <v>14</v>
      </c>
      <c r="E26" s="45">
        <v>7</v>
      </c>
      <c r="F26" s="45">
        <v>1</v>
      </c>
      <c r="G26" s="45">
        <v>3</v>
      </c>
      <c r="H26" s="45">
        <v>2</v>
      </c>
      <c r="I26" s="45">
        <v>-2</v>
      </c>
      <c r="J26" s="45">
        <v>3</v>
      </c>
      <c r="K26" s="45">
        <v>2</v>
      </c>
      <c r="L26" s="45">
        <v>3</v>
      </c>
      <c r="M26" s="45">
        <v>-7</v>
      </c>
      <c r="N26" s="45">
        <v>-2</v>
      </c>
      <c r="O26" s="45">
        <v>-1</v>
      </c>
    </row>
    <row r="27" spans="1:17" x14ac:dyDescent="0.15">
      <c r="A27" s="80"/>
      <c r="B27" s="77"/>
      <c r="C27" s="9" t="s">
        <v>2</v>
      </c>
      <c r="D27" s="30">
        <f>SUM(D24:D26)</f>
        <v>87</v>
      </c>
      <c r="E27" s="30">
        <f t="shared" ref="E27:O27" si="13">SUM(E24:E26)</f>
        <v>23</v>
      </c>
      <c r="F27" s="30">
        <f t="shared" si="13"/>
        <v>3</v>
      </c>
      <c r="G27" s="30">
        <f t="shared" si="13"/>
        <v>4</v>
      </c>
      <c r="H27" s="30">
        <f t="shared" si="13"/>
        <v>5</v>
      </c>
      <c r="I27" s="30">
        <f t="shared" si="13"/>
        <v>-2</v>
      </c>
      <c r="J27" s="30">
        <f t="shared" si="13"/>
        <v>2</v>
      </c>
      <c r="K27" s="30">
        <f t="shared" si="13"/>
        <v>-1</v>
      </c>
      <c r="L27" s="30">
        <f t="shared" si="13"/>
        <v>7</v>
      </c>
      <c r="M27" s="30">
        <f t="shared" si="13"/>
        <v>-12</v>
      </c>
      <c r="N27" s="30">
        <f t="shared" si="13"/>
        <v>0</v>
      </c>
      <c r="O27" s="30">
        <f t="shared" si="13"/>
        <v>-2</v>
      </c>
    </row>
    <row r="28" spans="1:17" x14ac:dyDescent="0.15">
      <c r="A28" s="80"/>
      <c r="B28" s="73" t="s">
        <v>41</v>
      </c>
      <c r="C28" s="74"/>
      <c r="D28" s="48">
        <v>47</v>
      </c>
      <c r="E28" s="48">
        <v>11</v>
      </c>
      <c r="F28" s="48">
        <v>3</v>
      </c>
      <c r="G28" s="48">
        <v>5</v>
      </c>
      <c r="H28" s="48">
        <v>1</v>
      </c>
      <c r="I28" s="48">
        <v>5</v>
      </c>
      <c r="J28" s="48">
        <v>1</v>
      </c>
      <c r="K28" s="48">
        <v>-13</v>
      </c>
      <c r="L28" s="48">
        <v>2</v>
      </c>
      <c r="M28" s="48">
        <v>-7</v>
      </c>
      <c r="N28" s="48">
        <v>1</v>
      </c>
      <c r="O28" s="48">
        <v>3</v>
      </c>
    </row>
    <row r="29" spans="1:17" ht="13.5" customHeight="1" x14ac:dyDescent="0.15">
      <c r="A29" s="80"/>
      <c r="B29" s="78" t="s">
        <v>42</v>
      </c>
      <c r="C29" s="26" t="s">
        <v>43</v>
      </c>
      <c r="D29" s="32" t="s">
        <v>49</v>
      </c>
      <c r="E29" s="32" t="s">
        <v>49</v>
      </c>
      <c r="F29" s="32" t="s">
        <v>49</v>
      </c>
      <c r="G29" s="32" t="s">
        <v>49</v>
      </c>
      <c r="H29" s="32" t="s">
        <v>49</v>
      </c>
      <c r="I29" s="32" t="s">
        <v>49</v>
      </c>
      <c r="J29" s="32" t="s">
        <v>49</v>
      </c>
      <c r="K29" s="32" t="s">
        <v>49</v>
      </c>
      <c r="L29" s="32" t="s">
        <v>49</v>
      </c>
      <c r="M29" s="32" t="s">
        <v>49</v>
      </c>
      <c r="N29" s="32" t="s">
        <v>49</v>
      </c>
      <c r="O29" s="32" t="s">
        <v>49</v>
      </c>
    </row>
    <row r="30" spans="1:17" x14ac:dyDescent="0.15">
      <c r="A30" s="80"/>
      <c r="B30" s="78"/>
      <c r="C30" s="26" t="s">
        <v>44</v>
      </c>
      <c r="D30" s="32" t="s">
        <v>49</v>
      </c>
      <c r="E30" s="32" t="s">
        <v>49</v>
      </c>
      <c r="F30" s="32" t="s">
        <v>49</v>
      </c>
      <c r="G30" s="32" t="s">
        <v>49</v>
      </c>
      <c r="H30" s="32" t="s">
        <v>49</v>
      </c>
      <c r="I30" s="32" t="s">
        <v>49</v>
      </c>
      <c r="J30" s="32" t="s">
        <v>49</v>
      </c>
      <c r="K30" s="32" t="s">
        <v>49</v>
      </c>
      <c r="L30" s="32" t="s">
        <v>49</v>
      </c>
      <c r="M30" s="32" t="s">
        <v>49</v>
      </c>
      <c r="N30" s="32" t="s">
        <v>49</v>
      </c>
      <c r="O30" s="32" t="s">
        <v>49</v>
      </c>
    </row>
    <row r="31" spans="1:17" ht="13.5" customHeight="1" x14ac:dyDescent="0.15">
      <c r="A31" s="80"/>
      <c r="B31" s="82" t="s">
        <v>45</v>
      </c>
      <c r="C31" s="83"/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</row>
    <row r="32" spans="1:17" x14ac:dyDescent="0.15">
      <c r="A32" s="81"/>
      <c r="B32" s="15" t="s">
        <v>22</v>
      </c>
      <c r="C32" s="16"/>
      <c r="D32" s="33">
        <f>D27+D28+D31</f>
        <v>134</v>
      </c>
      <c r="E32" s="33">
        <f t="shared" ref="E32:O32" si="14">E27+E28+E31</f>
        <v>34</v>
      </c>
      <c r="F32" s="33">
        <f t="shared" si="14"/>
        <v>6</v>
      </c>
      <c r="G32" s="33">
        <f t="shared" si="14"/>
        <v>9</v>
      </c>
      <c r="H32" s="33">
        <f t="shared" si="14"/>
        <v>6</v>
      </c>
      <c r="I32" s="33">
        <f t="shared" si="14"/>
        <v>3</v>
      </c>
      <c r="J32" s="33">
        <f t="shared" si="14"/>
        <v>3</v>
      </c>
      <c r="K32" s="33">
        <f t="shared" si="14"/>
        <v>-14</v>
      </c>
      <c r="L32" s="33">
        <f t="shared" si="14"/>
        <v>9</v>
      </c>
      <c r="M32" s="33">
        <f t="shared" si="14"/>
        <v>-19</v>
      </c>
      <c r="N32" s="33">
        <f t="shared" si="14"/>
        <v>1</v>
      </c>
      <c r="O32" s="33">
        <f t="shared" si="14"/>
        <v>1</v>
      </c>
    </row>
    <row r="33" spans="1:15" s="6" customFormat="1" ht="13.5" customHeight="1" x14ac:dyDescent="0.15">
      <c r="A33" s="79" t="s">
        <v>46</v>
      </c>
      <c r="B33" s="75" t="s">
        <v>1</v>
      </c>
      <c r="C33" s="10" t="s">
        <v>3</v>
      </c>
      <c r="D33" s="34">
        <f t="shared" ref="D33:O33" si="15">D34+D35</f>
        <v>352224</v>
      </c>
      <c r="E33" s="34">
        <f t="shared" si="15"/>
        <v>333925</v>
      </c>
      <c r="F33" s="34">
        <f t="shared" si="15"/>
        <v>317295</v>
      </c>
      <c r="G33" s="34">
        <f t="shared" si="15"/>
        <v>346529</v>
      </c>
      <c r="H33" s="34">
        <f t="shared" si="15"/>
        <v>350363</v>
      </c>
      <c r="I33" s="34">
        <f t="shared" si="15"/>
        <v>338848</v>
      </c>
      <c r="J33" s="34">
        <f t="shared" si="15"/>
        <v>347073</v>
      </c>
      <c r="K33" s="34">
        <f t="shared" si="15"/>
        <v>361898</v>
      </c>
      <c r="L33" s="34">
        <f t="shared" si="15"/>
        <v>341929</v>
      </c>
      <c r="M33" s="34">
        <f t="shared" si="15"/>
        <v>355802</v>
      </c>
      <c r="N33" s="34">
        <f t="shared" si="15"/>
        <v>329138</v>
      </c>
      <c r="O33" s="34">
        <f t="shared" si="15"/>
        <v>327155</v>
      </c>
    </row>
    <row r="34" spans="1:15" s="6" customFormat="1" ht="13.5" customHeight="1" x14ac:dyDescent="0.15">
      <c r="A34" s="80"/>
      <c r="B34" s="76"/>
      <c r="C34" s="8" t="s">
        <v>17</v>
      </c>
      <c r="D34" s="43">
        <v>15311</v>
      </c>
      <c r="E34" s="43">
        <v>14100</v>
      </c>
      <c r="F34" s="43">
        <v>13502</v>
      </c>
      <c r="G34" s="43">
        <v>14336</v>
      </c>
      <c r="H34" s="43">
        <v>14772</v>
      </c>
      <c r="I34" s="43">
        <v>15126</v>
      </c>
      <c r="J34" s="43">
        <v>15430</v>
      </c>
      <c r="K34" s="43">
        <v>15554</v>
      </c>
      <c r="L34" s="43">
        <v>14955</v>
      </c>
      <c r="M34" s="43">
        <v>15009</v>
      </c>
      <c r="N34" s="43">
        <v>14574</v>
      </c>
      <c r="O34" s="43">
        <v>14130</v>
      </c>
    </row>
    <row r="35" spans="1:15" s="6" customFormat="1" ht="13.5" customHeight="1" x14ac:dyDescent="0.15">
      <c r="A35" s="80"/>
      <c r="B35" s="76"/>
      <c r="C35" s="8" t="s">
        <v>18</v>
      </c>
      <c r="D35" s="43">
        <v>336913</v>
      </c>
      <c r="E35" s="43">
        <v>319825</v>
      </c>
      <c r="F35" s="43">
        <v>303793</v>
      </c>
      <c r="G35" s="43">
        <v>332193</v>
      </c>
      <c r="H35" s="43">
        <v>335591</v>
      </c>
      <c r="I35" s="43">
        <v>323722</v>
      </c>
      <c r="J35" s="43">
        <v>331643</v>
      </c>
      <c r="K35" s="43">
        <v>346344</v>
      </c>
      <c r="L35" s="43">
        <v>326974</v>
      </c>
      <c r="M35" s="43">
        <v>340793</v>
      </c>
      <c r="N35" s="43">
        <v>314564</v>
      </c>
      <c r="O35" s="43">
        <v>313025</v>
      </c>
    </row>
    <row r="36" spans="1:15" s="6" customFormat="1" ht="13.5" customHeight="1" x14ac:dyDescent="0.15">
      <c r="A36" s="80"/>
      <c r="B36" s="76"/>
      <c r="C36" s="8" t="s">
        <v>44</v>
      </c>
      <c r="D36" s="43">
        <v>45042</v>
      </c>
      <c r="E36" s="43">
        <v>38115</v>
      </c>
      <c r="F36" s="43">
        <v>35241</v>
      </c>
      <c r="G36" s="43">
        <v>42268</v>
      </c>
      <c r="H36" s="43">
        <v>42564</v>
      </c>
      <c r="I36" s="43">
        <v>40463</v>
      </c>
      <c r="J36" s="43">
        <v>43087</v>
      </c>
      <c r="K36" s="43">
        <v>46163</v>
      </c>
      <c r="L36" s="43">
        <v>45332</v>
      </c>
      <c r="M36" s="43">
        <v>46392</v>
      </c>
      <c r="N36" s="43">
        <v>41215</v>
      </c>
      <c r="O36" s="43">
        <v>42724</v>
      </c>
    </row>
    <row r="37" spans="1:15" s="6" customFormat="1" ht="13.5" customHeight="1" x14ac:dyDescent="0.15">
      <c r="A37" s="80"/>
      <c r="B37" s="77"/>
      <c r="C37" s="9" t="s">
        <v>2</v>
      </c>
      <c r="D37" s="36">
        <f>SUM(D34:D36)</f>
        <v>397266</v>
      </c>
      <c r="E37" s="36">
        <f>SUM(E34:E36)</f>
        <v>372040</v>
      </c>
      <c r="F37" s="36">
        <f t="shared" ref="F37:O37" si="16">SUM(F34:F36)</f>
        <v>352536</v>
      </c>
      <c r="G37" s="36">
        <f t="shared" si="16"/>
        <v>388797</v>
      </c>
      <c r="H37" s="36">
        <f t="shared" si="16"/>
        <v>392927</v>
      </c>
      <c r="I37" s="36">
        <f t="shared" si="16"/>
        <v>379311</v>
      </c>
      <c r="J37" s="36">
        <f t="shared" si="16"/>
        <v>390160</v>
      </c>
      <c r="K37" s="36">
        <f t="shared" si="16"/>
        <v>408061</v>
      </c>
      <c r="L37" s="36">
        <f t="shared" si="16"/>
        <v>387261</v>
      </c>
      <c r="M37" s="36">
        <f>SUM(M34:M36)</f>
        <v>402194</v>
      </c>
      <c r="N37" s="36">
        <f t="shared" si="16"/>
        <v>370353</v>
      </c>
      <c r="O37" s="36">
        <f t="shared" si="16"/>
        <v>369879</v>
      </c>
    </row>
    <row r="38" spans="1:15" s="6" customFormat="1" ht="13.5" customHeight="1" x14ac:dyDescent="0.15">
      <c r="A38" s="80"/>
      <c r="B38" s="73" t="s">
        <v>41</v>
      </c>
      <c r="C38" s="74"/>
      <c r="D38" s="50">
        <v>210625</v>
      </c>
      <c r="E38" s="50">
        <v>206604</v>
      </c>
      <c r="F38" s="50">
        <v>195461</v>
      </c>
      <c r="G38" s="50">
        <v>210921</v>
      </c>
      <c r="H38" s="50">
        <v>215726</v>
      </c>
      <c r="I38" s="50">
        <v>208062</v>
      </c>
      <c r="J38" s="50">
        <v>212917</v>
      </c>
      <c r="K38" s="50">
        <v>221921</v>
      </c>
      <c r="L38" s="50">
        <v>208525</v>
      </c>
      <c r="M38" s="50">
        <v>221044</v>
      </c>
      <c r="N38" s="50">
        <v>204057</v>
      </c>
      <c r="O38" s="50">
        <v>202765</v>
      </c>
    </row>
    <row r="39" spans="1:15" ht="13.5" customHeight="1" x14ac:dyDescent="0.15">
      <c r="A39" s="80"/>
      <c r="B39" s="78" t="s">
        <v>42</v>
      </c>
      <c r="C39" s="26" t="s">
        <v>43</v>
      </c>
      <c r="D39" s="32" t="s">
        <v>49</v>
      </c>
      <c r="E39" s="32" t="s">
        <v>49</v>
      </c>
      <c r="F39" s="32" t="s">
        <v>49</v>
      </c>
      <c r="G39" s="32" t="s">
        <v>49</v>
      </c>
      <c r="H39" s="32" t="s">
        <v>49</v>
      </c>
      <c r="I39" s="32" t="s">
        <v>49</v>
      </c>
      <c r="J39" s="32" t="s">
        <v>49</v>
      </c>
      <c r="K39" s="32" t="s">
        <v>49</v>
      </c>
      <c r="L39" s="32" t="s">
        <v>49</v>
      </c>
      <c r="M39" s="32" t="s">
        <v>49</v>
      </c>
      <c r="N39" s="32" t="s">
        <v>49</v>
      </c>
      <c r="O39" s="32" t="s">
        <v>49</v>
      </c>
    </row>
    <row r="40" spans="1:15" x14ac:dyDescent="0.15">
      <c r="A40" s="80"/>
      <c r="B40" s="78"/>
      <c r="C40" s="26" t="s">
        <v>44</v>
      </c>
      <c r="D40" s="32" t="s">
        <v>49</v>
      </c>
      <c r="E40" s="32" t="s">
        <v>49</v>
      </c>
      <c r="F40" s="32" t="s">
        <v>49</v>
      </c>
      <c r="G40" s="32" t="s">
        <v>49</v>
      </c>
      <c r="H40" s="32" t="s">
        <v>49</v>
      </c>
      <c r="I40" s="32" t="s">
        <v>49</v>
      </c>
      <c r="J40" s="32" t="s">
        <v>49</v>
      </c>
      <c r="K40" s="32" t="s">
        <v>49</v>
      </c>
      <c r="L40" s="32" t="s">
        <v>49</v>
      </c>
      <c r="M40" s="32" t="s">
        <v>49</v>
      </c>
      <c r="N40" s="32" t="s">
        <v>49</v>
      </c>
      <c r="O40" s="32" t="s">
        <v>49</v>
      </c>
    </row>
    <row r="41" spans="1:15" s="6" customFormat="1" ht="13.5" customHeight="1" x14ac:dyDescent="0.15">
      <c r="A41" s="80"/>
      <c r="B41" s="84" t="s">
        <v>45</v>
      </c>
      <c r="C41" s="85"/>
      <c r="D41" s="51">
        <v>891</v>
      </c>
      <c r="E41" s="51">
        <v>890</v>
      </c>
      <c r="F41" s="51">
        <v>884</v>
      </c>
      <c r="G41" s="51">
        <v>854</v>
      </c>
      <c r="H41" s="51">
        <v>898</v>
      </c>
      <c r="I41" s="51">
        <v>881</v>
      </c>
      <c r="J41" s="51">
        <v>923</v>
      </c>
      <c r="K41" s="51">
        <v>890</v>
      </c>
      <c r="L41" s="51">
        <v>950</v>
      </c>
      <c r="M41" s="51">
        <v>984</v>
      </c>
      <c r="N41" s="51">
        <v>962</v>
      </c>
      <c r="O41" s="51">
        <v>929</v>
      </c>
    </row>
    <row r="42" spans="1:15" s="6" customFormat="1" ht="13.5" customHeight="1" x14ac:dyDescent="0.15">
      <c r="A42" s="81"/>
      <c r="B42" s="15" t="s">
        <v>22</v>
      </c>
      <c r="C42" s="16"/>
      <c r="D42" s="35">
        <f>D37+D38+D41</f>
        <v>608782</v>
      </c>
      <c r="E42" s="35">
        <f t="shared" ref="E42:O42" si="17">E37+E38+E41</f>
        <v>579534</v>
      </c>
      <c r="F42" s="35">
        <f t="shared" si="17"/>
        <v>548881</v>
      </c>
      <c r="G42" s="35">
        <f t="shared" si="17"/>
        <v>600572</v>
      </c>
      <c r="H42" s="35">
        <f t="shared" si="17"/>
        <v>609551</v>
      </c>
      <c r="I42" s="35">
        <f t="shared" si="17"/>
        <v>588254</v>
      </c>
      <c r="J42" s="35">
        <f t="shared" si="17"/>
        <v>604000</v>
      </c>
      <c r="K42" s="35">
        <f t="shared" si="17"/>
        <v>630872</v>
      </c>
      <c r="L42" s="35">
        <f t="shared" si="17"/>
        <v>596736</v>
      </c>
      <c r="M42" s="35">
        <f t="shared" si="17"/>
        <v>624222</v>
      </c>
      <c r="N42" s="35">
        <f t="shared" si="17"/>
        <v>575372</v>
      </c>
      <c r="O42" s="35">
        <f t="shared" si="17"/>
        <v>573573</v>
      </c>
    </row>
    <row r="43" spans="1:15" x14ac:dyDescent="0.15">
      <c r="A43" s="6" t="s">
        <v>23</v>
      </c>
    </row>
  </sheetData>
  <mergeCells count="22">
    <mergeCell ref="B31:C31"/>
    <mergeCell ref="A33:A42"/>
    <mergeCell ref="B33:B37"/>
    <mergeCell ref="B38:C38"/>
    <mergeCell ref="B41:C41"/>
    <mergeCell ref="B39:B40"/>
    <mergeCell ref="D1:O1"/>
    <mergeCell ref="A1:C2"/>
    <mergeCell ref="B28:C28"/>
    <mergeCell ref="B3:B7"/>
    <mergeCell ref="B29:B30"/>
    <mergeCell ref="A3:A12"/>
    <mergeCell ref="B11:C11"/>
    <mergeCell ref="B21:C21"/>
    <mergeCell ref="B18:C18"/>
    <mergeCell ref="B19:B20"/>
    <mergeCell ref="B9:B10"/>
    <mergeCell ref="A23:A32"/>
    <mergeCell ref="A13:A22"/>
    <mergeCell ref="B23:B27"/>
    <mergeCell ref="B8:C8"/>
    <mergeCell ref="B13:B17"/>
  </mergeCells>
  <phoneticPr fontId="4"/>
  <pageMargins left="0.78740157480314965" right="0.59055118110236227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="85" zoomScaleNormal="85" workbookViewId="0">
      <pane xSplit="3" ySplit="2" topLeftCell="D3" activePane="bottomRight" state="frozen"/>
      <selection activeCell="G45" sqref="G45"/>
      <selection pane="topRight" activeCell="G45" sqref="G45"/>
      <selection pane="bottomLeft" activeCell="G45" sqref="G45"/>
      <selection pane="bottomRight" sqref="A1:C2"/>
    </sheetView>
  </sheetViews>
  <sheetFormatPr defaultRowHeight="13.5" x14ac:dyDescent="0.15"/>
  <cols>
    <col min="1" max="1" width="2.625" style="7" bestFit="1" customWidth="1"/>
    <col min="2" max="2" width="3.125" style="7" customWidth="1"/>
    <col min="3" max="3" width="9" style="7"/>
    <col min="4" max="9" width="11.5" style="13" customWidth="1"/>
    <col min="10" max="11" width="11.5" style="7" customWidth="1"/>
    <col min="12" max="12" width="11.5" style="13" customWidth="1"/>
    <col min="13" max="13" width="11.5" style="7" customWidth="1"/>
    <col min="14" max="14" width="11.5" style="13" customWidth="1"/>
    <col min="15" max="15" width="11.5" style="7" customWidth="1"/>
    <col min="16" max="16" width="14.375" style="7" customWidth="1"/>
    <col min="17" max="16384" width="9" style="7"/>
  </cols>
  <sheetData>
    <row r="1" spans="1:17" s="13" customFormat="1" x14ac:dyDescent="0.15">
      <c r="A1" s="88" t="s">
        <v>16</v>
      </c>
      <c r="B1" s="88"/>
      <c r="C1" s="88"/>
      <c r="D1" s="66" t="s">
        <v>47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s="1" customFormat="1" x14ac:dyDescent="0.15">
      <c r="A2" s="88"/>
      <c r="B2" s="88"/>
      <c r="C2" s="88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7" s="2" customFormat="1" ht="13.5" customHeight="1" x14ac:dyDescent="0.15">
      <c r="A3" s="89" t="s">
        <v>21</v>
      </c>
      <c r="B3" s="89" t="s">
        <v>1</v>
      </c>
      <c r="C3" s="22" t="s">
        <v>3</v>
      </c>
      <c r="D3" s="37">
        <f t="shared" ref="D3:F12" si="0">SUM(D13,D23,D33)</f>
        <v>2589393873</v>
      </c>
      <c r="E3" s="37">
        <f t="shared" si="0"/>
        <v>2408184253</v>
      </c>
      <c r="F3" s="37">
        <f t="shared" si="0"/>
        <v>2276569594</v>
      </c>
      <c r="G3" s="37">
        <f t="shared" ref="G3:H12" si="1">SUM(G13,G23,G33)</f>
        <v>2462589510</v>
      </c>
      <c r="H3" s="37">
        <f t="shared" si="1"/>
        <v>2501392647</v>
      </c>
      <c r="I3" s="37">
        <f t="shared" ref="I3:J12" si="2">SUM(I13,I23,I33)</f>
        <v>2432526538</v>
      </c>
      <c r="J3" s="37">
        <f t="shared" si="2"/>
        <v>2448914379</v>
      </c>
      <c r="K3" s="37">
        <f t="shared" ref="K3:L12" si="3">SUM(K13,K23,K33)</f>
        <v>2608151546</v>
      </c>
      <c r="L3" s="37">
        <f t="shared" si="3"/>
        <v>2489505282</v>
      </c>
      <c r="M3" s="37">
        <f t="shared" ref="M3:N12" si="4">SUM(M13,M23,M33)</f>
        <v>2568035553</v>
      </c>
      <c r="N3" s="37">
        <f t="shared" si="4"/>
        <v>2476226667</v>
      </c>
      <c r="O3" s="37">
        <f t="shared" ref="O3:O12" si="5">SUM(O13,O23,O33)</f>
        <v>2330996880</v>
      </c>
    </row>
    <row r="4" spans="1:17" s="2" customFormat="1" ht="13.5" customHeight="1" x14ac:dyDescent="0.15">
      <c r="A4" s="90"/>
      <c r="B4" s="98"/>
      <c r="C4" s="19" t="s">
        <v>17</v>
      </c>
      <c r="D4" s="38">
        <f t="shared" si="0"/>
        <v>1415065057</v>
      </c>
      <c r="E4" s="38">
        <f t="shared" si="0"/>
        <v>1306905521</v>
      </c>
      <c r="F4" s="38">
        <f t="shared" si="0"/>
        <v>1264908654</v>
      </c>
      <c r="G4" s="38">
        <f t="shared" si="1"/>
        <v>1323045694</v>
      </c>
      <c r="H4" s="38">
        <f t="shared" si="1"/>
        <v>1339008325</v>
      </c>
      <c r="I4" s="38">
        <f t="shared" si="2"/>
        <v>1345439147</v>
      </c>
      <c r="J4" s="38">
        <f t="shared" si="2"/>
        <v>1326184461</v>
      </c>
      <c r="K4" s="38">
        <f t="shared" si="3"/>
        <v>1408847383</v>
      </c>
      <c r="L4" s="38">
        <f t="shared" si="3"/>
        <v>1393118306</v>
      </c>
      <c r="M4" s="38">
        <f t="shared" si="4"/>
        <v>1400516608</v>
      </c>
      <c r="N4" s="38">
        <f t="shared" si="4"/>
        <v>1389488301</v>
      </c>
      <c r="O4" s="38">
        <f t="shared" si="5"/>
        <v>1268562887</v>
      </c>
    </row>
    <row r="5" spans="1:17" s="2" customFormat="1" ht="13.5" customHeight="1" x14ac:dyDescent="0.15">
      <c r="A5" s="90"/>
      <c r="B5" s="98"/>
      <c r="C5" s="23" t="s">
        <v>18</v>
      </c>
      <c r="D5" s="38">
        <f t="shared" si="0"/>
        <v>1174328816</v>
      </c>
      <c r="E5" s="38">
        <f t="shared" si="0"/>
        <v>1101278732</v>
      </c>
      <c r="F5" s="38">
        <f t="shared" si="0"/>
        <v>1011660940</v>
      </c>
      <c r="G5" s="38">
        <f t="shared" si="1"/>
        <v>1139543816</v>
      </c>
      <c r="H5" s="38">
        <f t="shared" si="1"/>
        <v>1162384322</v>
      </c>
      <c r="I5" s="38">
        <f t="shared" si="2"/>
        <v>1087087391</v>
      </c>
      <c r="J5" s="38">
        <f t="shared" si="2"/>
        <v>1122729918</v>
      </c>
      <c r="K5" s="38">
        <f t="shared" si="3"/>
        <v>1199304163</v>
      </c>
      <c r="L5" s="38">
        <f t="shared" si="3"/>
        <v>1096386976</v>
      </c>
      <c r="M5" s="38">
        <f t="shared" si="4"/>
        <v>1167518945</v>
      </c>
      <c r="N5" s="38">
        <f t="shared" si="4"/>
        <v>1086738366</v>
      </c>
      <c r="O5" s="38">
        <f t="shared" si="5"/>
        <v>1062433993</v>
      </c>
    </row>
    <row r="6" spans="1:17" s="2" customFormat="1" ht="13.5" customHeight="1" x14ac:dyDescent="0.15">
      <c r="A6" s="90"/>
      <c r="B6" s="98"/>
      <c r="C6" s="24" t="s">
        <v>24</v>
      </c>
      <c r="D6" s="39">
        <f t="shared" si="0"/>
        <v>151651582</v>
      </c>
      <c r="E6" s="39">
        <f t="shared" si="0"/>
        <v>136580739</v>
      </c>
      <c r="F6" s="39">
        <f t="shared" si="0"/>
        <v>119263321</v>
      </c>
      <c r="G6" s="39">
        <f t="shared" si="1"/>
        <v>151625967</v>
      </c>
      <c r="H6" s="39">
        <f t="shared" si="1"/>
        <v>151806532</v>
      </c>
      <c r="I6" s="39">
        <f t="shared" si="2"/>
        <v>135625506</v>
      </c>
      <c r="J6" s="39">
        <f t="shared" si="2"/>
        <v>149083410</v>
      </c>
      <c r="K6" s="39">
        <f t="shared" si="3"/>
        <v>161191500</v>
      </c>
      <c r="L6" s="39">
        <f t="shared" si="3"/>
        <v>150329323</v>
      </c>
      <c r="M6" s="39">
        <f t="shared" si="4"/>
        <v>156698683</v>
      </c>
      <c r="N6" s="39">
        <f t="shared" si="4"/>
        <v>131578582</v>
      </c>
      <c r="O6" s="39">
        <f t="shared" si="5"/>
        <v>141784654</v>
      </c>
    </row>
    <row r="7" spans="1:17" s="2" customFormat="1" ht="13.5" customHeight="1" x14ac:dyDescent="0.15">
      <c r="A7" s="90"/>
      <c r="B7" s="99"/>
      <c r="C7" s="18" t="s">
        <v>2</v>
      </c>
      <c r="D7" s="40">
        <f t="shared" si="0"/>
        <v>2741045455</v>
      </c>
      <c r="E7" s="40">
        <f t="shared" si="0"/>
        <v>2544764992</v>
      </c>
      <c r="F7" s="40">
        <f t="shared" si="0"/>
        <v>2395832915</v>
      </c>
      <c r="G7" s="40">
        <f t="shared" si="1"/>
        <v>2614215477</v>
      </c>
      <c r="H7" s="40">
        <f t="shared" si="1"/>
        <v>2653199179</v>
      </c>
      <c r="I7" s="40">
        <f t="shared" si="2"/>
        <v>2568152044</v>
      </c>
      <c r="J7" s="40">
        <f t="shared" si="2"/>
        <v>2597997789</v>
      </c>
      <c r="K7" s="40">
        <f t="shared" si="3"/>
        <v>2769343046</v>
      </c>
      <c r="L7" s="40">
        <f t="shared" si="3"/>
        <v>2639834605</v>
      </c>
      <c r="M7" s="40">
        <f t="shared" si="4"/>
        <v>2724734236</v>
      </c>
      <c r="N7" s="40">
        <f t="shared" si="4"/>
        <v>2607805249</v>
      </c>
      <c r="O7" s="40">
        <f t="shared" si="5"/>
        <v>2472781534</v>
      </c>
    </row>
    <row r="8" spans="1:17" s="2" customFormat="1" ht="13.5" customHeight="1" x14ac:dyDescent="0.15">
      <c r="A8" s="90"/>
      <c r="B8" s="95" t="s">
        <v>25</v>
      </c>
      <c r="C8" s="96"/>
      <c r="D8" s="37">
        <f t="shared" si="0"/>
        <v>558530047</v>
      </c>
      <c r="E8" s="37">
        <f t="shared" si="0"/>
        <v>569681889</v>
      </c>
      <c r="F8" s="37">
        <f t="shared" si="0"/>
        <v>488816120</v>
      </c>
      <c r="G8" s="37">
        <f t="shared" si="1"/>
        <v>532417229</v>
      </c>
      <c r="H8" s="37">
        <f t="shared" si="1"/>
        <v>555937856</v>
      </c>
      <c r="I8" s="37">
        <f t="shared" si="2"/>
        <v>525194141</v>
      </c>
      <c r="J8" s="37">
        <f t="shared" si="2"/>
        <v>534660350</v>
      </c>
      <c r="K8" s="37">
        <f t="shared" si="3"/>
        <v>567309755</v>
      </c>
      <c r="L8" s="37">
        <f t="shared" si="3"/>
        <v>513381433</v>
      </c>
      <c r="M8" s="37">
        <f t="shared" si="4"/>
        <v>583111350</v>
      </c>
      <c r="N8" s="37">
        <f t="shared" si="4"/>
        <v>519869515</v>
      </c>
      <c r="O8" s="37">
        <f t="shared" si="5"/>
        <v>506857349</v>
      </c>
    </row>
    <row r="9" spans="1:17" s="2" customFormat="1" ht="13.5" customHeight="1" x14ac:dyDescent="0.15">
      <c r="A9" s="90"/>
      <c r="B9" s="86" t="s">
        <v>31</v>
      </c>
      <c r="C9" s="19" t="s">
        <v>26</v>
      </c>
      <c r="D9" s="41">
        <f t="shared" si="0"/>
        <v>695445731</v>
      </c>
      <c r="E9" s="41">
        <f t="shared" si="0"/>
        <v>649727293</v>
      </c>
      <c r="F9" s="41">
        <f t="shared" si="0"/>
        <v>644996868</v>
      </c>
      <c r="G9" s="41">
        <f t="shared" si="1"/>
        <v>634255857</v>
      </c>
      <c r="H9" s="41">
        <f t="shared" si="1"/>
        <v>655832623</v>
      </c>
      <c r="I9" s="41">
        <f t="shared" si="2"/>
        <v>660418818</v>
      </c>
      <c r="J9" s="41">
        <f t="shared" si="2"/>
        <v>648523462</v>
      </c>
      <c r="K9" s="41">
        <f t="shared" si="3"/>
        <v>664785782</v>
      </c>
      <c r="L9" s="41">
        <f t="shared" si="3"/>
        <v>661821569</v>
      </c>
      <c r="M9" s="41">
        <f t="shared" si="4"/>
        <v>670957353</v>
      </c>
      <c r="N9" s="41">
        <f t="shared" si="4"/>
        <v>678309745</v>
      </c>
      <c r="O9" s="41">
        <f t="shared" si="5"/>
        <v>608353310</v>
      </c>
    </row>
    <row r="10" spans="1:17" s="2" customFormat="1" ht="13.5" customHeight="1" x14ac:dyDescent="0.15">
      <c r="A10" s="90"/>
      <c r="B10" s="87"/>
      <c r="C10" s="19" t="s">
        <v>29</v>
      </c>
      <c r="D10" s="41">
        <f t="shared" si="0"/>
        <v>1289171</v>
      </c>
      <c r="E10" s="41">
        <f t="shared" si="0"/>
        <v>1580517</v>
      </c>
      <c r="F10" s="41">
        <f t="shared" si="0"/>
        <v>1421485</v>
      </c>
      <c r="G10" s="41">
        <f t="shared" si="1"/>
        <v>1371363</v>
      </c>
      <c r="H10" s="41">
        <f t="shared" si="1"/>
        <v>1256357</v>
      </c>
      <c r="I10" s="41">
        <f t="shared" si="2"/>
        <v>1741836</v>
      </c>
      <c r="J10" s="41">
        <f t="shared" si="2"/>
        <v>1596485</v>
      </c>
      <c r="K10" s="41">
        <f t="shared" si="3"/>
        <v>1660904</v>
      </c>
      <c r="L10" s="41">
        <f t="shared" si="3"/>
        <v>1699246</v>
      </c>
      <c r="M10" s="41">
        <f t="shared" si="4"/>
        <v>1563812</v>
      </c>
      <c r="N10" s="41">
        <f t="shared" si="4"/>
        <v>1428363</v>
      </c>
      <c r="O10" s="41">
        <f t="shared" si="5"/>
        <v>1165932</v>
      </c>
    </row>
    <row r="11" spans="1:17" s="2" customFormat="1" ht="13.5" customHeight="1" x14ac:dyDescent="0.15">
      <c r="A11" s="90"/>
      <c r="B11" s="4" t="s">
        <v>30</v>
      </c>
      <c r="C11" s="5"/>
      <c r="D11" s="39">
        <f>SUM(D21,D31,D41)</f>
        <v>181693750</v>
      </c>
      <c r="E11" s="39">
        <f t="shared" si="0"/>
        <v>181947720</v>
      </c>
      <c r="F11" s="39">
        <f t="shared" si="0"/>
        <v>184778260</v>
      </c>
      <c r="G11" s="39">
        <f t="shared" si="1"/>
        <v>188783645</v>
      </c>
      <c r="H11" s="39">
        <f t="shared" si="1"/>
        <v>186827345</v>
      </c>
      <c r="I11" s="39">
        <f t="shared" si="2"/>
        <v>182954455</v>
      </c>
      <c r="J11" s="39">
        <f t="shared" si="2"/>
        <v>194569080</v>
      </c>
      <c r="K11" s="39">
        <f t="shared" si="3"/>
        <v>199115215</v>
      </c>
      <c r="L11" s="39">
        <f t="shared" si="3"/>
        <v>195860740</v>
      </c>
      <c r="M11" s="39">
        <f t="shared" si="4"/>
        <v>209869630</v>
      </c>
      <c r="N11" s="39">
        <f t="shared" si="4"/>
        <v>194884915</v>
      </c>
      <c r="O11" s="39">
        <f t="shared" si="5"/>
        <v>183428205</v>
      </c>
    </row>
    <row r="12" spans="1:17" s="2" customFormat="1" ht="13.5" customHeight="1" x14ac:dyDescent="0.15">
      <c r="A12" s="91"/>
      <c r="B12" s="20" t="s">
        <v>22</v>
      </c>
      <c r="C12" s="21"/>
      <c r="D12" s="42">
        <f t="shared" si="0"/>
        <v>3317744877</v>
      </c>
      <c r="E12" s="42">
        <f t="shared" si="0"/>
        <v>3132641653</v>
      </c>
      <c r="F12" s="42">
        <f t="shared" si="0"/>
        <v>2903126861</v>
      </c>
      <c r="G12" s="42">
        <f t="shared" si="1"/>
        <v>3165511070.5</v>
      </c>
      <c r="H12" s="42">
        <f t="shared" si="1"/>
        <v>3227819769.5</v>
      </c>
      <c r="I12" s="42">
        <f t="shared" si="2"/>
        <v>3111641630.5</v>
      </c>
      <c r="J12" s="42">
        <f t="shared" si="2"/>
        <v>3152115047</v>
      </c>
      <c r="K12" s="42">
        <f t="shared" si="3"/>
        <v>3356564322.5</v>
      </c>
      <c r="L12" s="42">
        <f t="shared" si="3"/>
        <v>3172802112</v>
      </c>
      <c r="M12" s="42">
        <f t="shared" si="4"/>
        <v>3328832549</v>
      </c>
      <c r="N12" s="42">
        <f t="shared" si="4"/>
        <v>3147163255.5</v>
      </c>
      <c r="O12" s="42">
        <f t="shared" si="5"/>
        <v>2997981703.5</v>
      </c>
    </row>
    <row r="13" spans="1:17" s="2" customFormat="1" ht="13.5" customHeight="1" x14ac:dyDescent="0.15">
      <c r="A13" s="89" t="s">
        <v>0</v>
      </c>
      <c r="B13" s="92" t="s">
        <v>1</v>
      </c>
      <c r="C13" s="25" t="s">
        <v>3</v>
      </c>
      <c r="D13" s="37">
        <f>D14+D15</f>
        <v>1069654956</v>
      </c>
      <c r="E13" s="37">
        <f t="shared" ref="E13:O13" si="6">E14+E15</f>
        <v>1005828810</v>
      </c>
      <c r="F13" s="37">
        <f t="shared" si="6"/>
        <v>930732835</v>
      </c>
      <c r="G13" s="37">
        <f t="shared" si="6"/>
        <v>1041560102</v>
      </c>
      <c r="H13" s="37">
        <f t="shared" si="6"/>
        <v>1040732888</v>
      </c>
      <c r="I13" s="37">
        <f t="shared" si="6"/>
        <v>1004434331</v>
      </c>
      <c r="J13" s="37">
        <f t="shared" si="6"/>
        <v>1012529558</v>
      </c>
      <c r="K13" s="37">
        <f t="shared" si="6"/>
        <v>1081697195</v>
      </c>
      <c r="L13" s="37">
        <f t="shared" si="6"/>
        <v>1029079365</v>
      </c>
      <c r="M13" s="37">
        <f t="shared" si="6"/>
        <v>1058811836</v>
      </c>
      <c r="N13" s="37">
        <f t="shared" si="6"/>
        <v>1007692671</v>
      </c>
      <c r="O13" s="37">
        <f t="shared" si="6"/>
        <v>959503115</v>
      </c>
    </row>
    <row r="14" spans="1:17" s="2" customFormat="1" ht="13.5" customHeight="1" x14ac:dyDescent="0.15">
      <c r="A14" s="90"/>
      <c r="B14" s="93"/>
      <c r="C14" s="19" t="s">
        <v>19</v>
      </c>
      <c r="D14" s="52">
        <v>527506614</v>
      </c>
      <c r="E14" s="52">
        <v>493573686</v>
      </c>
      <c r="F14" s="52">
        <v>473086521</v>
      </c>
      <c r="G14" s="52">
        <v>515514354</v>
      </c>
      <c r="H14" s="52">
        <v>505340605</v>
      </c>
      <c r="I14" s="52">
        <v>505666865</v>
      </c>
      <c r="J14" s="52">
        <v>494272542</v>
      </c>
      <c r="K14" s="52">
        <v>527583364</v>
      </c>
      <c r="L14" s="52">
        <v>524017674</v>
      </c>
      <c r="M14" s="52">
        <v>519151064</v>
      </c>
      <c r="N14" s="52">
        <v>505041458</v>
      </c>
      <c r="O14" s="52">
        <v>468224301</v>
      </c>
      <c r="P14" s="13"/>
      <c r="Q14" s="3"/>
    </row>
    <row r="15" spans="1:17" s="2" customFormat="1" ht="13.5" customHeight="1" x14ac:dyDescent="0.15">
      <c r="A15" s="90"/>
      <c r="B15" s="93"/>
      <c r="C15" s="23" t="s">
        <v>18</v>
      </c>
      <c r="D15" s="53">
        <v>542148342</v>
      </c>
      <c r="E15" s="53">
        <v>512255124</v>
      </c>
      <c r="F15" s="53">
        <v>457646314</v>
      </c>
      <c r="G15" s="53">
        <v>526045748</v>
      </c>
      <c r="H15" s="53">
        <v>535392283</v>
      </c>
      <c r="I15" s="53">
        <v>498767466</v>
      </c>
      <c r="J15" s="53">
        <v>518257016</v>
      </c>
      <c r="K15" s="53">
        <v>554113831</v>
      </c>
      <c r="L15" s="53">
        <v>505061691</v>
      </c>
      <c r="M15" s="53">
        <v>539660772</v>
      </c>
      <c r="N15" s="53">
        <v>502651213</v>
      </c>
      <c r="O15" s="53">
        <v>491278814</v>
      </c>
    </row>
    <row r="16" spans="1:17" s="2" customFormat="1" ht="13.5" customHeight="1" x14ac:dyDescent="0.15">
      <c r="A16" s="90"/>
      <c r="B16" s="93"/>
      <c r="C16" s="27" t="s">
        <v>24</v>
      </c>
      <c r="D16" s="54">
        <v>90292098</v>
      </c>
      <c r="E16" s="54">
        <v>81756415</v>
      </c>
      <c r="F16" s="54">
        <v>70184907</v>
      </c>
      <c r="G16" s="54">
        <v>90652475</v>
      </c>
      <c r="H16" s="54">
        <v>90467107</v>
      </c>
      <c r="I16" s="54">
        <v>81386599</v>
      </c>
      <c r="J16" s="54">
        <v>88645806</v>
      </c>
      <c r="K16" s="54">
        <v>95390058</v>
      </c>
      <c r="L16" s="54">
        <v>89505030</v>
      </c>
      <c r="M16" s="54">
        <v>92104706</v>
      </c>
      <c r="N16" s="54">
        <v>78849206</v>
      </c>
      <c r="O16" s="54">
        <v>83748646</v>
      </c>
    </row>
    <row r="17" spans="1:16" s="2" customFormat="1" ht="13.5" customHeight="1" x14ac:dyDescent="0.15">
      <c r="A17" s="90"/>
      <c r="B17" s="94"/>
      <c r="C17" s="28" t="s">
        <v>2</v>
      </c>
      <c r="D17" s="42">
        <f>SUM(D14:D16)</f>
        <v>1159947054</v>
      </c>
      <c r="E17" s="42">
        <f t="shared" ref="E17:O17" si="7">SUM(E14:E16)</f>
        <v>1087585225</v>
      </c>
      <c r="F17" s="42">
        <f t="shared" si="7"/>
        <v>1000917742</v>
      </c>
      <c r="G17" s="42">
        <f t="shared" si="7"/>
        <v>1132212577</v>
      </c>
      <c r="H17" s="42">
        <f t="shared" si="7"/>
        <v>1131199995</v>
      </c>
      <c r="I17" s="42">
        <f t="shared" si="7"/>
        <v>1085820930</v>
      </c>
      <c r="J17" s="42">
        <f t="shared" si="7"/>
        <v>1101175364</v>
      </c>
      <c r="K17" s="42">
        <f t="shared" si="7"/>
        <v>1177087253</v>
      </c>
      <c r="L17" s="42">
        <f t="shared" si="7"/>
        <v>1118584395</v>
      </c>
      <c r="M17" s="42">
        <f t="shared" si="7"/>
        <v>1150916542</v>
      </c>
      <c r="N17" s="42">
        <f t="shared" si="7"/>
        <v>1086541877</v>
      </c>
      <c r="O17" s="42">
        <f t="shared" si="7"/>
        <v>1043251761</v>
      </c>
    </row>
    <row r="18" spans="1:16" s="2" customFormat="1" ht="13.5" customHeight="1" x14ac:dyDescent="0.15">
      <c r="A18" s="90"/>
      <c r="B18" s="95" t="s">
        <v>25</v>
      </c>
      <c r="C18" s="96"/>
      <c r="D18" s="55">
        <v>241435256</v>
      </c>
      <c r="E18" s="55">
        <v>246326178</v>
      </c>
      <c r="F18" s="55">
        <v>208329307</v>
      </c>
      <c r="G18" s="55">
        <v>230954508</v>
      </c>
      <c r="H18" s="55">
        <v>239255321</v>
      </c>
      <c r="I18" s="55">
        <v>229581579</v>
      </c>
      <c r="J18" s="55">
        <v>230951231</v>
      </c>
      <c r="K18" s="55">
        <v>245024460</v>
      </c>
      <c r="L18" s="55">
        <v>224342786</v>
      </c>
      <c r="M18" s="55">
        <v>254976790</v>
      </c>
      <c r="N18" s="55">
        <v>227965995</v>
      </c>
      <c r="O18" s="55">
        <v>227040598</v>
      </c>
    </row>
    <row r="19" spans="1:16" s="2" customFormat="1" ht="13.5" customHeight="1" x14ac:dyDescent="0.15">
      <c r="A19" s="90"/>
      <c r="B19" s="97" t="s">
        <v>31</v>
      </c>
      <c r="C19" s="19" t="s">
        <v>26</v>
      </c>
      <c r="D19" s="53">
        <v>255566126</v>
      </c>
      <c r="E19" s="53">
        <v>245729624</v>
      </c>
      <c r="F19" s="53">
        <v>244205924</v>
      </c>
      <c r="G19" s="53">
        <v>243548127</v>
      </c>
      <c r="H19" s="53">
        <v>250502393</v>
      </c>
      <c r="I19" s="53">
        <v>250993792</v>
      </c>
      <c r="J19" s="53">
        <v>243518244</v>
      </c>
      <c r="K19" s="53">
        <v>250133114</v>
      </c>
      <c r="L19" s="53">
        <v>249617896</v>
      </c>
      <c r="M19" s="53">
        <v>250647144</v>
      </c>
      <c r="N19" s="53">
        <v>247108538</v>
      </c>
      <c r="O19" s="53">
        <v>224110830</v>
      </c>
    </row>
    <row r="20" spans="1:16" s="2" customFormat="1" ht="13.5" customHeight="1" x14ac:dyDescent="0.15">
      <c r="A20" s="90"/>
      <c r="B20" s="97"/>
      <c r="C20" s="19" t="s">
        <v>24</v>
      </c>
      <c r="D20" s="53">
        <v>520763</v>
      </c>
      <c r="E20" s="53">
        <v>662752</v>
      </c>
      <c r="F20" s="53">
        <v>524922</v>
      </c>
      <c r="G20" s="53">
        <v>644017</v>
      </c>
      <c r="H20" s="53">
        <v>593300</v>
      </c>
      <c r="I20" s="53">
        <v>824911</v>
      </c>
      <c r="J20" s="53">
        <v>709324</v>
      </c>
      <c r="K20" s="53">
        <v>853857</v>
      </c>
      <c r="L20" s="53">
        <v>935256</v>
      </c>
      <c r="M20" s="53">
        <v>807562</v>
      </c>
      <c r="N20" s="53">
        <v>593700</v>
      </c>
      <c r="O20" s="53">
        <v>462210</v>
      </c>
      <c r="P20" s="64"/>
    </row>
    <row r="21" spans="1:16" s="2" customFormat="1" ht="13.5" customHeight="1" x14ac:dyDescent="0.15">
      <c r="A21" s="90"/>
      <c r="B21" s="4" t="s">
        <v>27</v>
      </c>
      <c r="C21" s="5"/>
      <c r="D21" s="54">
        <v>77183940</v>
      </c>
      <c r="E21" s="54">
        <v>77870360</v>
      </c>
      <c r="F21" s="54">
        <v>82379540</v>
      </c>
      <c r="G21" s="54">
        <v>80878565</v>
      </c>
      <c r="H21" s="54">
        <v>79729165</v>
      </c>
      <c r="I21" s="54">
        <v>77026235</v>
      </c>
      <c r="J21" s="54">
        <v>85911020</v>
      </c>
      <c r="K21" s="54">
        <v>89293255</v>
      </c>
      <c r="L21" s="54">
        <v>87609820</v>
      </c>
      <c r="M21" s="54">
        <v>88421640</v>
      </c>
      <c r="N21" s="54">
        <v>83921705</v>
      </c>
      <c r="O21" s="54">
        <v>80877095</v>
      </c>
    </row>
    <row r="22" spans="1:16" s="2" customFormat="1" ht="13.5" customHeight="1" x14ac:dyDescent="0.15">
      <c r="A22" s="91"/>
      <c r="B22" s="20" t="s">
        <v>22</v>
      </c>
      <c r="C22" s="21"/>
      <c r="D22" s="42">
        <f>D17+D18+D21/10</f>
        <v>1409100704</v>
      </c>
      <c r="E22" s="42">
        <f t="shared" ref="E22:O22" si="8">E17+E18+E21/10</f>
        <v>1341698439</v>
      </c>
      <c r="F22" s="42">
        <f t="shared" si="8"/>
        <v>1217485003</v>
      </c>
      <c r="G22" s="42">
        <f t="shared" si="8"/>
        <v>1371254941.5</v>
      </c>
      <c r="H22" s="42">
        <f t="shared" si="8"/>
        <v>1378428232.5</v>
      </c>
      <c r="I22" s="42">
        <f t="shared" si="8"/>
        <v>1323105132.5</v>
      </c>
      <c r="J22" s="42">
        <f t="shared" si="8"/>
        <v>1340717697</v>
      </c>
      <c r="K22" s="42">
        <f t="shared" si="8"/>
        <v>1431041038.5</v>
      </c>
      <c r="L22" s="42">
        <f t="shared" si="8"/>
        <v>1351688163</v>
      </c>
      <c r="M22" s="42">
        <f t="shared" si="8"/>
        <v>1414735496</v>
      </c>
      <c r="N22" s="42">
        <f t="shared" si="8"/>
        <v>1322900042.5</v>
      </c>
      <c r="O22" s="42">
        <f t="shared" si="8"/>
        <v>1278380068.5</v>
      </c>
    </row>
    <row r="23" spans="1:16" s="2" customFormat="1" ht="13.5" customHeight="1" x14ac:dyDescent="0.15">
      <c r="A23" s="89" t="s">
        <v>5</v>
      </c>
      <c r="B23" s="92" t="s">
        <v>1</v>
      </c>
      <c r="C23" s="25" t="s">
        <v>3</v>
      </c>
      <c r="D23" s="37">
        <f>D24+D25</f>
        <v>385856</v>
      </c>
      <c r="E23" s="37">
        <f t="shared" ref="E23:O23" si="9">E24+E25</f>
        <v>28983</v>
      </c>
      <c r="F23" s="37">
        <f t="shared" si="9"/>
        <v>100491</v>
      </c>
      <c r="G23" s="37">
        <f t="shared" si="9"/>
        <v>139944</v>
      </c>
      <c r="H23" s="37">
        <f t="shared" si="9"/>
        <v>-108802</v>
      </c>
      <c r="I23" s="37">
        <f t="shared" si="9"/>
        <v>4120</v>
      </c>
      <c r="J23" s="37">
        <f t="shared" si="9"/>
        <v>5321</v>
      </c>
      <c r="K23" s="37">
        <f t="shared" si="9"/>
        <v>-616</v>
      </c>
      <c r="L23" s="37">
        <f t="shared" si="9"/>
        <v>4698</v>
      </c>
      <c r="M23" s="37">
        <f t="shared" si="9"/>
        <v>7844</v>
      </c>
      <c r="N23" s="37">
        <f t="shared" si="9"/>
        <v>3195</v>
      </c>
      <c r="O23" s="37">
        <f t="shared" si="9"/>
        <v>1003</v>
      </c>
    </row>
    <row r="24" spans="1:16" s="2" customFormat="1" ht="13.5" customHeight="1" x14ac:dyDescent="0.15">
      <c r="A24" s="90"/>
      <c r="B24" s="93"/>
      <c r="C24" s="19" t="s">
        <v>17</v>
      </c>
      <c r="D24" s="56">
        <v>313628</v>
      </c>
      <c r="E24" s="56">
        <v>9147</v>
      </c>
      <c r="F24" s="56">
        <v>105334</v>
      </c>
      <c r="G24" s="56">
        <v>138946</v>
      </c>
      <c r="H24" s="56">
        <v>-112099</v>
      </c>
      <c r="I24" s="56">
        <v>3301</v>
      </c>
      <c r="J24" s="56">
        <v>0</v>
      </c>
      <c r="K24" s="56">
        <v>0</v>
      </c>
      <c r="L24" s="56">
        <v>0</v>
      </c>
      <c r="M24" s="56">
        <v>-760</v>
      </c>
      <c r="N24" s="56">
        <v>0</v>
      </c>
      <c r="O24" s="56">
        <v>0</v>
      </c>
    </row>
    <row r="25" spans="1:16" s="2" customFormat="1" ht="13.5" customHeight="1" x14ac:dyDescent="0.15">
      <c r="A25" s="90"/>
      <c r="B25" s="93"/>
      <c r="C25" s="23" t="s">
        <v>18</v>
      </c>
      <c r="D25" s="56">
        <v>72228</v>
      </c>
      <c r="E25" s="56">
        <v>19836</v>
      </c>
      <c r="F25" s="56">
        <v>-4843</v>
      </c>
      <c r="G25" s="56">
        <v>998</v>
      </c>
      <c r="H25" s="56">
        <v>3297</v>
      </c>
      <c r="I25" s="56">
        <v>819</v>
      </c>
      <c r="J25" s="56">
        <v>5321</v>
      </c>
      <c r="K25" s="56">
        <v>-616</v>
      </c>
      <c r="L25" s="56">
        <v>4698</v>
      </c>
      <c r="M25" s="56">
        <v>8604</v>
      </c>
      <c r="N25" s="56">
        <v>3195</v>
      </c>
      <c r="O25" s="56">
        <v>1003</v>
      </c>
    </row>
    <row r="26" spans="1:16" s="2" customFormat="1" ht="13.5" customHeight="1" x14ac:dyDescent="0.15">
      <c r="A26" s="90"/>
      <c r="B26" s="93"/>
      <c r="C26" s="27" t="s">
        <v>24</v>
      </c>
      <c r="D26" s="57">
        <v>8155</v>
      </c>
      <c r="E26" s="57">
        <v>4711</v>
      </c>
      <c r="F26" s="57">
        <v>223</v>
      </c>
      <c r="G26" s="57">
        <v>1073</v>
      </c>
      <c r="H26" s="57">
        <v>508</v>
      </c>
      <c r="I26" s="57">
        <v>-1770</v>
      </c>
      <c r="J26" s="57">
        <v>1850</v>
      </c>
      <c r="K26" s="57">
        <v>8408</v>
      </c>
      <c r="L26" s="57">
        <v>3232</v>
      </c>
      <c r="M26" s="57">
        <v>-7080</v>
      </c>
      <c r="N26" s="57">
        <v>-1220</v>
      </c>
      <c r="O26" s="57">
        <v>-1583</v>
      </c>
    </row>
    <row r="27" spans="1:16" s="2" customFormat="1" ht="13.5" customHeight="1" x14ac:dyDescent="0.15">
      <c r="A27" s="90"/>
      <c r="B27" s="94"/>
      <c r="C27" s="28" t="s">
        <v>2</v>
      </c>
      <c r="D27" s="42">
        <f>SUM(D24:D26)</f>
        <v>394011</v>
      </c>
      <c r="E27" s="42">
        <f t="shared" ref="E27:O27" si="10">SUM(E24:E26)</f>
        <v>33694</v>
      </c>
      <c r="F27" s="42">
        <f t="shared" si="10"/>
        <v>100714</v>
      </c>
      <c r="G27" s="42">
        <f t="shared" si="10"/>
        <v>141017</v>
      </c>
      <c r="H27" s="42">
        <f t="shared" si="10"/>
        <v>-108294</v>
      </c>
      <c r="I27" s="42">
        <f t="shared" si="10"/>
        <v>2350</v>
      </c>
      <c r="J27" s="42">
        <f t="shared" si="10"/>
        <v>7171</v>
      </c>
      <c r="K27" s="42">
        <f t="shared" si="10"/>
        <v>7792</v>
      </c>
      <c r="L27" s="42">
        <f t="shared" si="10"/>
        <v>7930</v>
      </c>
      <c r="M27" s="42">
        <f t="shared" si="10"/>
        <v>764</v>
      </c>
      <c r="N27" s="42">
        <f t="shared" si="10"/>
        <v>1975</v>
      </c>
      <c r="O27" s="42">
        <f t="shared" si="10"/>
        <v>-580</v>
      </c>
    </row>
    <row r="28" spans="1:16" s="2" customFormat="1" ht="13.5" customHeight="1" x14ac:dyDescent="0.15">
      <c r="A28" s="90"/>
      <c r="B28" s="95" t="s">
        <v>25</v>
      </c>
      <c r="C28" s="96"/>
      <c r="D28" s="58">
        <v>39352</v>
      </c>
      <c r="E28" s="58">
        <v>4921</v>
      </c>
      <c r="F28" s="58">
        <v>223</v>
      </c>
      <c r="G28" s="58">
        <v>4774</v>
      </c>
      <c r="H28" s="58">
        <v>1450</v>
      </c>
      <c r="I28" s="58">
        <v>2440</v>
      </c>
      <c r="J28" s="58">
        <v>712</v>
      </c>
      <c r="K28" s="58">
        <v>-2182</v>
      </c>
      <c r="L28" s="58">
        <v>1301</v>
      </c>
      <c r="M28" s="58">
        <v>-6092</v>
      </c>
      <c r="N28" s="58">
        <v>97</v>
      </c>
      <c r="O28" s="58">
        <v>796</v>
      </c>
    </row>
    <row r="29" spans="1:16" s="2" customFormat="1" ht="13.5" customHeight="1" x14ac:dyDescent="0.15">
      <c r="A29" s="90"/>
      <c r="B29" s="97" t="s">
        <v>31</v>
      </c>
      <c r="C29" s="19" t="s">
        <v>26</v>
      </c>
      <c r="D29" s="56">
        <v>92509</v>
      </c>
      <c r="E29" s="56">
        <v>4480</v>
      </c>
      <c r="F29" s="56">
        <v>101616</v>
      </c>
      <c r="G29" s="56">
        <v>67592</v>
      </c>
      <c r="H29" s="56">
        <v>-59520</v>
      </c>
      <c r="I29" s="56">
        <v>-8990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6" s="2" customFormat="1" ht="13.5" customHeight="1" x14ac:dyDescent="0.15">
      <c r="A30" s="90"/>
      <c r="B30" s="97"/>
      <c r="C30" s="19" t="s">
        <v>24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1:16" s="2" customFormat="1" ht="13.5" customHeight="1" x14ac:dyDescent="0.15">
      <c r="A31" s="90"/>
      <c r="B31" s="4" t="s">
        <v>27</v>
      </c>
      <c r="C31" s="5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</row>
    <row r="32" spans="1:16" s="2" customFormat="1" ht="13.5" customHeight="1" x14ac:dyDescent="0.15">
      <c r="A32" s="91"/>
      <c r="B32" s="20" t="s">
        <v>22</v>
      </c>
      <c r="C32" s="21"/>
      <c r="D32" s="42">
        <f>D27+D28+D31/10</f>
        <v>433363</v>
      </c>
      <c r="E32" s="42">
        <f>E27+E28+E31/10</f>
        <v>38615</v>
      </c>
      <c r="F32" s="42">
        <f t="shared" ref="F32:O32" si="11">F27+F28+F31/10</f>
        <v>100937</v>
      </c>
      <c r="G32" s="42">
        <f t="shared" si="11"/>
        <v>145791</v>
      </c>
      <c r="H32" s="42">
        <f t="shared" si="11"/>
        <v>-106844</v>
      </c>
      <c r="I32" s="42">
        <f t="shared" si="11"/>
        <v>4790</v>
      </c>
      <c r="J32" s="42">
        <f t="shared" si="11"/>
        <v>7883</v>
      </c>
      <c r="K32" s="42">
        <f t="shared" si="11"/>
        <v>5610</v>
      </c>
      <c r="L32" s="42">
        <f t="shared" si="11"/>
        <v>9231</v>
      </c>
      <c r="M32" s="42">
        <f t="shared" si="11"/>
        <v>-5328</v>
      </c>
      <c r="N32" s="42">
        <f t="shared" si="11"/>
        <v>2072</v>
      </c>
      <c r="O32" s="42">
        <f t="shared" si="11"/>
        <v>216</v>
      </c>
    </row>
    <row r="33" spans="1:15" s="3" customFormat="1" ht="13.5" customHeight="1" x14ac:dyDescent="0.15">
      <c r="A33" s="89" t="s">
        <v>28</v>
      </c>
      <c r="B33" s="92" t="s">
        <v>1</v>
      </c>
      <c r="C33" s="25" t="s">
        <v>3</v>
      </c>
      <c r="D33" s="37">
        <f>D34+D35</f>
        <v>1519353061</v>
      </c>
      <c r="E33" s="37">
        <f t="shared" ref="E33:O33" si="12">E34+E35</f>
        <v>1402326460</v>
      </c>
      <c r="F33" s="37">
        <f t="shared" si="12"/>
        <v>1345736268</v>
      </c>
      <c r="G33" s="37">
        <f t="shared" si="12"/>
        <v>1420889464</v>
      </c>
      <c r="H33" s="37">
        <f t="shared" si="12"/>
        <v>1460768561</v>
      </c>
      <c r="I33" s="37">
        <f t="shared" si="12"/>
        <v>1428088087</v>
      </c>
      <c r="J33" s="37">
        <f t="shared" si="12"/>
        <v>1436379500</v>
      </c>
      <c r="K33" s="37">
        <f t="shared" si="12"/>
        <v>1526454967</v>
      </c>
      <c r="L33" s="37">
        <f t="shared" si="12"/>
        <v>1460421219</v>
      </c>
      <c r="M33" s="37">
        <f t="shared" si="12"/>
        <v>1509215873</v>
      </c>
      <c r="N33" s="37">
        <f t="shared" si="12"/>
        <v>1468530801</v>
      </c>
      <c r="O33" s="37">
        <f t="shared" si="12"/>
        <v>1371492762</v>
      </c>
    </row>
    <row r="34" spans="1:15" s="3" customFormat="1" ht="13.5" customHeight="1" x14ac:dyDescent="0.15">
      <c r="A34" s="90"/>
      <c r="B34" s="93"/>
      <c r="C34" s="19" t="s">
        <v>17</v>
      </c>
      <c r="D34" s="59">
        <v>887244815</v>
      </c>
      <c r="E34" s="59">
        <v>813322688</v>
      </c>
      <c r="F34" s="59">
        <v>791716799</v>
      </c>
      <c r="G34" s="59">
        <v>807392394</v>
      </c>
      <c r="H34" s="59">
        <v>833779819</v>
      </c>
      <c r="I34" s="59">
        <v>839768981</v>
      </c>
      <c r="J34" s="59">
        <v>831911919</v>
      </c>
      <c r="K34" s="59">
        <v>881264019</v>
      </c>
      <c r="L34" s="59">
        <v>869100632</v>
      </c>
      <c r="M34" s="59">
        <v>881366304</v>
      </c>
      <c r="N34" s="59">
        <v>884446843</v>
      </c>
      <c r="O34" s="59">
        <v>800338586</v>
      </c>
    </row>
    <row r="35" spans="1:15" s="3" customFormat="1" ht="13.5" customHeight="1" x14ac:dyDescent="0.15">
      <c r="A35" s="90"/>
      <c r="B35" s="93"/>
      <c r="C35" s="23" t="s">
        <v>18</v>
      </c>
      <c r="D35" s="60">
        <v>632108246</v>
      </c>
      <c r="E35" s="60">
        <v>589003772</v>
      </c>
      <c r="F35" s="60">
        <v>554019469</v>
      </c>
      <c r="G35" s="60">
        <v>613497070</v>
      </c>
      <c r="H35" s="60">
        <v>626988742</v>
      </c>
      <c r="I35" s="60">
        <v>588319106</v>
      </c>
      <c r="J35" s="60">
        <v>604467581</v>
      </c>
      <c r="K35" s="60">
        <v>645190948</v>
      </c>
      <c r="L35" s="60">
        <v>591320587</v>
      </c>
      <c r="M35" s="60">
        <v>627849569</v>
      </c>
      <c r="N35" s="60">
        <v>584083958</v>
      </c>
      <c r="O35" s="60">
        <v>571154176</v>
      </c>
    </row>
    <row r="36" spans="1:15" s="3" customFormat="1" ht="13.5" customHeight="1" x14ac:dyDescent="0.15">
      <c r="A36" s="90"/>
      <c r="B36" s="93"/>
      <c r="C36" s="27" t="s">
        <v>24</v>
      </c>
      <c r="D36" s="61">
        <v>61351329</v>
      </c>
      <c r="E36" s="61">
        <v>54819613</v>
      </c>
      <c r="F36" s="61">
        <v>49078191</v>
      </c>
      <c r="G36" s="61">
        <v>60972419</v>
      </c>
      <c r="H36" s="61">
        <v>61338917</v>
      </c>
      <c r="I36" s="61">
        <v>54240677</v>
      </c>
      <c r="J36" s="61">
        <v>60435754</v>
      </c>
      <c r="K36" s="61">
        <v>65793034</v>
      </c>
      <c r="L36" s="61">
        <v>60821061</v>
      </c>
      <c r="M36" s="61">
        <v>64601057</v>
      </c>
      <c r="N36" s="61">
        <v>52730596</v>
      </c>
      <c r="O36" s="61">
        <v>58037591</v>
      </c>
    </row>
    <row r="37" spans="1:15" s="3" customFormat="1" ht="13.5" customHeight="1" x14ac:dyDescent="0.15">
      <c r="A37" s="90"/>
      <c r="B37" s="94"/>
      <c r="C37" s="28" t="s">
        <v>2</v>
      </c>
      <c r="D37" s="42">
        <f>SUM(D34:D36)</f>
        <v>1580704390</v>
      </c>
      <c r="E37" s="42">
        <f t="shared" ref="E37:O37" si="13">SUM(E34:E36)</f>
        <v>1457146073</v>
      </c>
      <c r="F37" s="42">
        <f t="shared" si="13"/>
        <v>1394814459</v>
      </c>
      <c r="G37" s="42">
        <f t="shared" si="13"/>
        <v>1481861883</v>
      </c>
      <c r="H37" s="42">
        <f t="shared" si="13"/>
        <v>1522107478</v>
      </c>
      <c r="I37" s="42">
        <f t="shared" si="13"/>
        <v>1482328764</v>
      </c>
      <c r="J37" s="42">
        <f t="shared" si="13"/>
        <v>1496815254</v>
      </c>
      <c r="K37" s="42">
        <f t="shared" si="13"/>
        <v>1592248001</v>
      </c>
      <c r="L37" s="42">
        <f t="shared" si="13"/>
        <v>1521242280</v>
      </c>
      <c r="M37" s="42">
        <f t="shared" si="13"/>
        <v>1573816930</v>
      </c>
      <c r="N37" s="42">
        <f t="shared" si="13"/>
        <v>1521261397</v>
      </c>
      <c r="O37" s="42">
        <f t="shared" si="13"/>
        <v>1429530353</v>
      </c>
    </row>
    <row r="38" spans="1:15" s="3" customFormat="1" ht="13.5" customHeight="1" x14ac:dyDescent="0.15">
      <c r="A38" s="90"/>
      <c r="B38" s="95" t="s">
        <v>25</v>
      </c>
      <c r="C38" s="96"/>
      <c r="D38" s="62">
        <v>317055439</v>
      </c>
      <c r="E38" s="62">
        <v>323350790</v>
      </c>
      <c r="F38" s="62">
        <v>280486590</v>
      </c>
      <c r="G38" s="62">
        <v>301457947</v>
      </c>
      <c r="H38" s="62">
        <v>316681085</v>
      </c>
      <c r="I38" s="62">
        <v>295610122</v>
      </c>
      <c r="J38" s="62">
        <v>303708407</v>
      </c>
      <c r="K38" s="62">
        <v>322287477</v>
      </c>
      <c r="L38" s="62">
        <v>289037346</v>
      </c>
      <c r="M38" s="62">
        <v>328140652</v>
      </c>
      <c r="N38" s="62">
        <v>291903423</v>
      </c>
      <c r="O38" s="62">
        <v>279815955</v>
      </c>
    </row>
    <row r="39" spans="1:15" s="2" customFormat="1" ht="13.5" customHeight="1" x14ac:dyDescent="0.15">
      <c r="A39" s="90"/>
      <c r="B39" s="97" t="s">
        <v>31</v>
      </c>
      <c r="C39" s="19" t="s">
        <v>26</v>
      </c>
      <c r="D39" s="60">
        <v>439787096</v>
      </c>
      <c r="E39" s="60">
        <v>403993189</v>
      </c>
      <c r="F39" s="60">
        <v>400689328</v>
      </c>
      <c r="G39" s="60">
        <v>390640138</v>
      </c>
      <c r="H39" s="60">
        <v>405389750</v>
      </c>
      <c r="I39" s="60">
        <v>409434016</v>
      </c>
      <c r="J39" s="60">
        <v>405005218</v>
      </c>
      <c r="K39" s="60">
        <v>414652668</v>
      </c>
      <c r="L39" s="60">
        <v>412203673</v>
      </c>
      <c r="M39" s="60">
        <v>420310209</v>
      </c>
      <c r="N39" s="60">
        <v>431201207</v>
      </c>
      <c r="O39" s="60">
        <v>384242480</v>
      </c>
    </row>
    <row r="40" spans="1:15" s="2" customFormat="1" ht="13.5" customHeight="1" x14ac:dyDescent="0.15">
      <c r="A40" s="90"/>
      <c r="B40" s="97"/>
      <c r="C40" s="19" t="s">
        <v>24</v>
      </c>
      <c r="D40" s="60">
        <v>768408</v>
      </c>
      <c r="E40" s="60">
        <v>917765</v>
      </c>
      <c r="F40" s="60">
        <v>896563</v>
      </c>
      <c r="G40" s="60">
        <v>727346</v>
      </c>
      <c r="H40" s="60">
        <v>663057</v>
      </c>
      <c r="I40" s="60">
        <v>916925</v>
      </c>
      <c r="J40" s="60">
        <v>887161</v>
      </c>
      <c r="K40" s="60">
        <v>807047</v>
      </c>
      <c r="L40" s="60">
        <v>763990</v>
      </c>
      <c r="M40" s="60">
        <v>756250</v>
      </c>
      <c r="N40" s="60">
        <v>834663</v>
      </c>
      <c r="O40" s="60">
        <v>703722</v>
      </c>
    </row>
    <row r="41" spans="1:15" s="3" customFormat="1" ht="13.5" customHeight="1" x14ac:dyDescent="0.15">
      <c r="A41" s="90"/>
      <c r="B41" s="4" t="s">
        <v>27</v>
      </c>
      <c r="C41" s="5"/>
      <c r="D41" s="61">
        <v>104509810</v>
      </c>
      <c r="E41" s="61">
        <v>104077360</v>
      </c>
      <c r="F41" s="61">
        <v>102398720</v>
      </c>
      <c r="G41" s="61">
        <v>107905080</v>
      </c>
      <c r="H41" s="61">
        <v>107098180</v>
      </c>
      <c r="I41" s="61">
        <v>105928220</v>
      </c>
      <c r="J41" s="61">
        <v>108658060</v>
      </c>
      <c r="K41" s="61">
        <v>109821960</v>
      </c>
      <c r="L41" s="61">
        <v>108250920</v>
      </c>
      <c r="M41" s="61">
        <v>121447990</v>
      </c>
      <c r="N41" s="61">
        <v>110963210</v>
      </c>
      <c r="O41" s="61">
        <v>102551110</v>
      </c>
    </row>
    <row r="42" spans="1:15" s="3" customFormat="1" ht="13.5" customHeight="1" x14ac:dyDescent="0.15">
      <c r="A42" s="91"/>
      <c r="B42" s="20" t="s">
        <v>22</v>
      </c>
      <c r="C42" s="21"/>
      <c r="D42" s="42">
        <f>D37+D38+D41/10</f>
        <v>1908210810</v>
      </c>
      <c r="E42" s="42">
        <f>E37+E38+E41/10</f>
        <v>1790904599</v>
      </c>
      <c r="F42" s="42">
        <f t="shared" ref="F42:O42" si="14">F37+F38+F41/10</f>
        <v>1685540921</v>
      </c>
      <c r="G42" s="42">
        <f t="shared" si="14"/>
        <v>1794110338</v>
      </c>
      <c r="H42" s="42">
        <f t="shared" si="14"/>
        <v>1849498381</v>
      </c>
      <c r="I42" s="42">
        <f t="shared" si="14"/>
        <v>1788531708</v>
      </c>
      <c r="J42" s="42">
        <f t="shared" si="14"/>
        <v>1811389467</v>
      </c>
      <c r="K42" s="42">
        <f t="shared" si="14"/>
        <v>1925517674</v>
      </c>
      <c r="L42" s="42">
        <f t="shared" si="14"/>
        <v>1821104718</v>
      </c>
      <c r="M42" s="42">
        <f t="shared" si="14"/>
        <v>1914102381</v>
      </c>
      <c r="N42" s="42">
        <f t="shared" si="14"/>
        <v>1824261141</v>
      </c>
      <c r="O42" s="42">
        <f t="shared" si="14"/>
        <v>1719601419</v>
      </c>
    </row>
    <row r="43" spans="1:15" ht="13.5" customHeight="1" x14ac:dyDescent="0.15">
      <c r="A43" s="6" t="s">
        <v>23</v>
      </c>
      <c r="B43" s="13"/>
      <c r="C43" s="13"/>
      <c r="J43" s="13"/>
      <c r="K43" s="13"/>
      <c r="M43" s="13"/>
      <c r="O43" s="13"/>
    </row>
    <row r="44" spans="1:15" ht="13.5" customHeight="1" x14ac:dyDescent="0.15">
      <c r="A44" s="65" t="s">
        <v>50</v>
      </c>
    </row>
    <row r="45" spans="1:15" x14ac:dyDescent="0.15">
      <c r="A45" s="65" t="s">
        <v>51</v>
      </c>
    </row>
  </sheetData>
  <mergeCells count="18">
    <mergeCell ref="B28:C28"/>
    <mergeCell ref="B29:B30"/>
    <mergeCell ref="D1:O1"/>
    <mergeCell ref="A1:C2"/>
    <mergeCell ref="A33:A42"/>
    <mergeCell ref="B33:B37"/>
    <mergeCell ref="B38:C38"/>
    <mergeCell ref="B39:B40"/>
    <mergeCell ref="B18:C18"/>
    <mergeCell ref="B19:B20"/>
    <mergeCell ref="A3:A12"/>
    <mergeCell ref="B3:B7"/>
    <mergeCell ref="B8:C8"/>
    <mergeCell ref="B9:B10"/>
    <mergeCell ref="B13:B17"/>
    <mergeCell ref="A13:A22"/>
    <mergeCell ref="A23:A32"/>
    <mergeCell ref="B23:B27"/>
  </mergeCells>
  <phoneticPr fontId="4"/>
  <pageMargins left="0.59055118110236227" right="0.59055118110236227" top="0.59055118110236227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G62"/>
  <sheetViews>
    <sheetView showGridLines="0" topLeftCell="A40" zoomScale="170" zoomScaleNormal="170" workbookViewId="0">
      <selection activeCell="I25" sqref="I25"/>
    </sheetView>
  </sheetViews>
  <sheetFormatPr defaultRowHeight="13.5" x14ac:dyDescent="0.15"/>
  <cols>
    <col min="6" max="6" width="2" customWidth="1"/>
    <col min="12" max="12" width="0.5" customWidth="1"/>
  </cols>
  <sheetData>
    <row r="5" spans="1:7" x14ac:dyDescent="0.15">
      <c r="D5" t="s">
        <v>38</v>
      </c>
    </row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6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7" zoomScale="160" zoomScaleNormal="160" workbookViewId="0">
      <selection activeCell="F31" sqref="F31"/>
    </sheetView>
  </sheetViews>
  <sheetFormatPr defaultRowHeight="13.5" x14ac:dyDescent="0.15"/>
  <cols>
    <col min="6" max="6" width="2" customWidth="1"/>
    <col min="12" max="12" width="0.62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25" zoomScale="200" zoomScaleNormal="200" workbookViewId="0">
      <selection activeCell="F25" sqref="F25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3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zoomScale="150" zoomScaleNormal="150" workbookViewId="0">
      <selection activeCell="M18" sqref="M18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確定件数</vt:lpstr>
      <vt:lpstr>確定点数</vt:lpstr>
      <vt:lpstr>グラフ(合計)</vt:lpstr>
      <vt:lpstr>グラフ(国保)</vt:lpstr>
      <vt:lpstr>グラフ(退職)</vt:lpstr>
      <vt:lpstr>グラフ(後期)</vt:lpstr>
      <vt:lpstr>'グラフ(後期)'!Print_Area</vt:lpstr>
      <vt:lpstr>'グラフ(合計)'!Print_Area</vt:lpstr>
      <vt:lpstr>'グラフ(国保)'!Print_Area</vt:lpstr>
      <vt:lpstr>'グラフ(退職)'!Print_Area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ociblocaluser</dc:creator>
  <cp:lastModifiedBy>ociblocaluser</cp:lastModifiedBy>
  <cp:lastPrinted>2020-09-11T01:56:47Z</cp:lastPrinted>
  <dcterms:created xsi:type="dcterms:W3CDTF">2004-01-05T23:35:09Z</dcterms:created>
  <dcterms:modified xsi:type="dcterms:W3CDTF">2023-05-23T04:34:07Z</dcterms:modified>
</cp:coreProperties>
</file>